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pivotTables/pivotTable87.xml" ContentType="application/vnd.openxmlformats-officedocument.spreadsheetml.pivotTable+xml"/>
  <Override PartName="/xl/pivotTables/pivotTable88.xml" ContentType="application/vnd.openxmlformats-officedocument.spreadsheetml.pivotTable+xml"/>
  <Override PartName="/xl/pivotTables/pivotTable89.xml" ContentType="application/vnd.openxmlformats-officedocument.spreadsheetml.pivotTable+xml"/>
  <Override PartName="/xl/pivotTables/pivotTable90.xml" ContentType="application/vnd.openxmlformats-officedocument.spreadsheetml.pivotTable+xml"/>
  <Override PartName="/xl/pivotTables/pivotTable91.xml" ContentType="application/vnd.openxmlformats-officedocument.spreadsheetml.pivotTable+xml"/>
  <Override PartName="/xl/pivotTables/pivotTable92.xml" ContentType="application/vnd.openxmlformats-officedocument.spreadsheetml.pivotTable+xml"/>
  <Override PartName="/xl/pivotTables/pivotTable93.xml" ContentType="application/vnd.openxmlformats-officedocument.spreadsheetml.pivotTable+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53222"/>
  <mc:AlternateContent xmlns:mc="http://schemas.openxmlformats.org/markup-compatibility/2006">
    <mc:Choice Requires="x15">
      <x15ac:absPath xmlns:x15ac="http://schemas.microsoft.com/office/spreadsheetml/2010/11/ac" url="N:\NGUYEN NGOC DIEM\NĂM 2025\TKB-2025\TKB HKII-2025\"/>
    </mc:Choice>
  </mc:AlternateContent>
  <bookViews>
    <workbookView xWindow="-120" yWindow="-120" windowWidth="20730" windowHeight="11160" tabRatio="509" firstSheet="1" activeTab="1"/>
  </bookViews>
  <sheets>
    <sheet name="FILE MAU" sheetId="3" state="hidden" r:id="rId1"/>
    <sheet name="TKB" sheetId="8" r:id="rId2"/>
  </sheets>
  <externalReferences>
    <externalReference r:id="rId3"/>
    <externalReference r:id="rId4"/>
    <externalReference r:id="rId5"/>
    <externalReference r:id="rId6"/>
    <externalReference r:id="rId7"/>
    <externalReference r:id="rId8"/>
    <externalReference r:id="rId9"/>
  </externalReferences>
  <definedNames>
    <definedName name="_Fill" localSheetId="0" hidden="1">#REF!</definedName>
    <definedName name="_Fill" localSheetId="1" hidden="1">#REF!</definedName>
    <definedName name="_Fill" hidden="1">#REF!</definedName>
    <definedName name="_xlnm._FilterDatabase" localSheetId="0" hidden="1">'FILE MAU'!$AM$199:$AN$200</definedName>
    <definedName name="_xlnm._FilterDatabase" localSheetId="1" hidden="1">TKB!$A$1:$A$195</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CHONLOP">[1]!DSLOP[TÊN LỚP]</definedName>
    <definedName name="Chủ_Nhật">#REF!</definedName>
    <definedName name="_xlnm.Criteria" localSheetId="0">'FILE MAU'!$AM$589:$AN$590</definedName>
    <definedName name="CT">[2]!PPCT[#All]</definedName>
    <definedName name="dgdk" localSheetId="0" hidden="1">{"'Sheet1'!$L$16"}</definedName>
    <definedName name="dgdk" hidden="1">{"'Sheet1'!$L$16"}</definedName>
    <definedName name="dk" localSheetId="0" hidden="1">{"'Sheet1'!$L$16"}</definedName>
    <definedName name="dk" hidden="1">{"'Sheet1'!$L$16"}</definedName>
    <definedName name="_xlnm.Extract" localSheetId="0">'FILE MAU'!$AM$591:$AT$591</definedName>
    <definedName name="GGGTHKI">'[3]NGAN HAN '!$I:$I</definedName>
    <definedName name="GGHK1" localSheetId="1">'[2]GIO GIANG HKI'!#REF!</definedName>
    <definedName name="GGHK1">'[2]GIO GIANG HKI'!#REF!</definedName>
    <definedName name="GGHK2">'[3]GIO GIANG HKII'!$K:$K</definedName>
    <definedName name="GIẢNG_VIÊN" localSheetId="0">'[4]GIO GIANG '!$E$3:$E$1048576</definedName>
    <definedName name="GIẢNG_VIÊN">'[5]GIO GIANG '!$E$3:$E$1048576</definedName>
    <definedName name="GIOGIANG">'[1]GIO GIANG HKI'!$F:$F</definedName>
    <definedName name="gsd" localSheetId="0" hidden="1">{"'Sheet1'!$L$16"}</definedName>
    <definedName name="gsd" hidden="1">{"'Sheet1'!$L$16"}</definedName>
    <definedName name="GV">'[1]GIO GIANG HKI'!$E:$E</definedName>
    <definedName name="GVGTHKI">'[3]NGAN HAN '!$E:$E</definedName>
    <definedName name="GVHK2">'[3]GIO GIANG HKII'!$E:$E</definedName>
    <definedName name="h" localSheetId="0" hidden="1">{"'Sheet1'!$L$16"}</definedName>
    <definedName name="h"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0" hidden="1">{"'Sheet1'!$L$16"}</definedName>
    <definedName name="huy" hidden="1">{"'Sheet1'!$L$16"}</definedName>
    <definedName name="k" localSheetId="0" hidden="1">{"'Sheet1'!$L$16"}</definedName>
    <definedName name="k" hidden="1">{"'Sheet1'!$L$16"}</definedName>
    <definedName name="LDLTK1" localSheetId="1">'[2]GIO GIANG HKI'!#REF!</definedName>
    <definedName name="LDLTK1">'[2]GIO GIANG HKI'!#REF!</definedName>
    <definedName name="LDTHK1" localSheetId="1">'[2]GIO GIANG HKI'!#REF!</definedName>
    <definedName name="LDTHK1">'[2]GIO GIANG HKI'!#REF!</definedName>
    <definedName name="LISTGV">[6]TKBGV!$B$4:$B$90</definedName>
    <definedName name="LOP" localSheetId="0">'[4]GIO GIANG '!$B$3:$B$3196</definedName>
    <definedName name="LOP">'[5]GIO GIANG '!$B$3:$B$3196</definedName>
    <definedName name="LỚP">'[1]GIO GIANG HKI'!$B:$B</definedName>
    <definedName name="MĐ">'[1]GIO GIANG HKI'!$D:$D</definedName>
    <definedName name="mkh" localSheetId="0" hidden="1">{"'Sheet1'!$L$16"}</definedName>
    <definedName name="mkh" hidden="1">{"'Sheet1'!$L$16"}</definedName>
    <definedName name="MÔN" localSheetId="0">'[4]GIO GIANG '!$D$3:$D$1048576</definedName>
    <definedName name="MÔN">'[5]GIO GIANG '!$D$3:$D$1048576</definedName>
    <definedName name="NDHD">[7]NDHD!$A$3:$AR$1323</definedName>
    <definedName name="_xlnm.Print_Area" localSheetId="0">'FILE MAU'!$A$1:$AT$601</definedName>
    <definedName name="_xlnm.Print_Area" localSheetId="1">TKB!$A$1:$Q$272</definedName>
    <definedName name="sdf" localSheetId="0" hidden="1">{"'Sheet1'!$L$16"}</definedName>
    <definedName name="sdf" hidden="1">{"'Sheet1'!$L$16"}</definedName>
    <definedName name="sdfs" localSheetId="0" hidden="1">{"'Sheet1'!$L$16"}</definedName>
    <definedName name="sdfs" hidden="1">{"'Sheet1'!$L$16"}</definedName>
    <definedName name="SĨ_SỐ" localSheetId="0">'[4]GIO GIANG '!$G$3:$G$1048576</definedName>
    <definedName name="SĨ_SỐ">'[5]GIO GIANG '!$G$3:$G$1048576</definedName>
    <definedName name="SỐ_GIỜ_GIẢNG" localSheetId="0">'[4]GIO GIANG '!$F$3:$F$1048576</definedName>
    <definedName name="SỐ_GIỜ_GIẢNG">'[5]GIO GIANG '!$F$3:$F$1048576</definedName>
    <definedName name="T_2">#REF!</definedName>
    <definedName name="Thứ_Ba">#REF!</definedName>
    <definedName name="Thứ_Bảy">#REF!</definedName>
    <definedName name="Thứ_Năm">#REF!</definedName>
    <definedName name="Thứ_Sáu">#REF!</definedName>
    <definedName name="Thứ_Tư">#REF!</definedName>
    <definedName name="TTGG">'[3]THGIO GIANG CA NAM '!$C$8:$U$179</definedName>
    <definedName name="TTHK1" localSheetId="1">'[2]GIO GIANG HKI'!#REF!</definedName>
    <definedName name="TTHK1">'[2]GIO GIANG HKI'!#REF!</definedName>
    <definedName name="TUẦN" localSheetId="0">'[4]GIO GIANG '!$C$3:$C$1048576</definedName>
    <definedName name="TUẦN">'[5]GIO GIANG '!$C$3:$C$1048576</definedName>
    <definedName name="wrn.chi._.tiÆt." localSheetId="0" hidden="1">{#N/A,#N/A,FALSE,"Chi tiÆt"}</definedName>
    <definedName name="wrn.chi._.tiÆt." hidden="1">{#N/A,#N/A,FALSE,"Chi tiÆt"}</definedName>
    <definedName name="zfls" localSheetId="0" hidden="1">{"'Sheet1'!$L$16"}</definedName>
    <definedName name="zfls" hidden="1">{"'Sheet1'!$L$16"}</definedName>
    <definedName name="zsx" localSheetId="0" hidden="1">{"'Sheet1'!$L$16"}</definedName>
    <definedName name="zsx" hidden="1">{"'Sheet1'!$L$16"}</definedName>
    <definedName name="zx" localSheetId="0" hidden="1">{"'Sheet1'!$L$16"}</definedName>
    <definedName name="zx" hidden="1">{"'Sheet1'!$L$16"}</definedName>
  </definedNames>
  <calcPr calcId="162913"/>
  <pivotCaches>
    <pivotCache cacheId="8" r:id="rId10"/>
    <pivotCache cacheId="9"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90" i="3" l="1"/>
  <c r="AM590" i="3"/>
  <c r="AQ589" i="3"/>
  <c r="K589" i="3"/>
  <c r="K590" i="3" s="1"/>
  <c r="K591" i="3" s="1"/>
  <c r="K592" i="3" s="1"/>
  <c r="K593" i="3" s="1"/>
  <c r="K594" i="3" s="1"/>
  <c r="K595" i="3" s="1"/>
  <c r="K596" i="3" s="1"/>
  <c r="K597" i="3" s="1"/>
  <c r="K598" i="3" s="1"/>
  <c r="K599" i="3" s="1"/>
  <c r="K600" i="3" s="1"/>
  <c r="K601" i="3" s="1"/>
  <c r="AQ577" i="3"/>
  <c r="AM577" i="3"/>
  <c r="AQ576" i="3"/>
  <c r="K576" i="3"/>
  <c r="K577" i="3" s="1"/>
  <c r="K578" i="3" s="1"/>
  <c r="K579" i="3"/>
  <c r="K580" i="3"/>
  <c r="K581" i="3" s="1"/>
  <c r="K582" i="3" s="1"/>
  <c r="K583" i="3" s="1"/>
  <c r="K584" i="3" s="1"/>
  <c r="K585" i="3" s="1"/>
  <c r="K586" i="3" s="1"/>
  <c r="K587" i="3" s="1"/>
  <c r="K588" i="3"/>
  <c r="AQ564" i="3"/>
  <c r="AM564" i="3"/>
  <c r="AQ563" i="3"/>
  <c r="K563" i="3"/>
  <c r="K564" i="3" s="1"/>
  <c r="K565" i="3" s="1"/>
  <c r="K566" i="3" s="1"/>
  <c r="K567" i="3" s="1"/>
  <c r="K568" i="3" s="1"/>
  <c r="K569" i="3" s="1"/>
  <c r="K570" i="3" s="1"/>
  <c r="K571" i="3" s="1"/>
  <c r="K572" i="3" s="1"/>
  <c r="K573" i="3" s="1"/>
  <c r="K574" i="3" s="1"/>
  <c r="K575" i="3" s="1"/>
  <c r="AQ551" i="3"/>
  <c r="AM551" i="3"/>
  <c r="AQ550" i="3"/>
  <c r="K550" i="3"/>
  <c r="K551" i="3" s="1"/>
  <c r="K552" i="3" s="1"/>
  <c r="K553" i="3" s="1"/>
  <c r="K554" i="3" s="1"/>
  <c r="K555" i="3" s="1"/>
  <c r="K556" i="3" s="1"/>
  <c r="K557" i="3" s="1"/>
  <c r="K558" i="3" s="1"/>
  <c r="K559" i="3" s="1"/>
  <c r="K560" i="3" s="1"/>
  <c r="K561" i="3" s="1"/>
  <c r="K562" i="3" s="1"/>
  <c r="AQ538" i="3"/>
  <c r="AM538" i="3"/>
  <c r="AQ537" i="3"/>
  <c r="K537" i="3"/>
  <c r="K538" i="3" s="1"/>
  <c r="K539" i="3" s="1"/>
  <c r="K540" i="3" s="1"/>
  <c r="K541" i="3" s="1"/>
  <c r="K542" i="3" s="1"/>
  <c r="K543" i="3" s="1"/>
  <c r="K544" i="3" s="1"/>
  <c r="K545" i="3"/>
  <c r="K546" i="3" s="1"/>
  <c r="K547" i="3" s="1"/>
  <c r="K548" i="3" s="1"/>
  <c r="K549" i="3" s="1"/>
  <c r="AQ525" i="3"/>
  <c r="AM525" i="3"/>
  <c r="AQ524" i="3"/>
  <c r="K524" i="3"/>
  <c r="K525" i="3" s="1"/>
  <c r="K526" i="3" s="1"/>
  <c r="K527" i="3" s="1"/>
  <c r="K528" i="3" s="1"/>
  <c r="K529" i="3" s="1"/>
  <c r="K530" i="3" s="1"/>
  <c r="K531" i="3" s="1"/>
  <c r="K532" i="3" s="1"/>
  <c r="K533" i="3" s="1"/>
  <c r="K534" i="3" s="1"/>
  <c r="K535" i="3" s="1"/>
  <c r="K536" i="3" s="1"/>
  <c r="AQ512" i="3"/>
  <c r="AM512" i="3"/>
  <c r="AQ511" i="3"/>
  <c r="K511" i="3"/>
  <c r="K512" i="3" s="1"/>
  <c r="K513" i="3" s="1"/>
  <c r="K514" i="3" s="1"/>
  <c r="K515" i="3" s="1"/>
  <c r="K516" i="3" s="1"/>
  <c r="K517" i="3" s="1"/>
  <c r="K518" i="3" s="1"/>
  <c r="K519" i="3"/>
  <c r="K520" i="3" s="1"/>
  <c r="K521" i="3" s="1"/>
  <c r="K522" i="3" s="1"/>
  <c r="K523" i="3" s="1"/>
  <c r="AQ499" i="3"/>
  <c r="AM499" i="3"/>
  <c r="AQ498" i="3"/>
  <c r="K498" i="3"/>
  <c r="K499" i="3" s="1"/>
  <c r="K500" i="3" s="1"/>
  <c r="K501" i="3" s="1"/>
  <c r="K502" i="3"/>
  <c r="K503" i="3" s="1"/>
  <c r="K504" i="3" s="1"/>
  <c r="K505" i="3" s="1"/>
  <c r="K506" i="3" s="1"/>
  <c r="K507" i="3" s="1"/>
  <c r="K508" i="3" s="1"/>
  <c r="K509" i="3" s="1"/>
  <c r="K510" i="3" s="1"/>
  <c r="AQ486" i="3"/>
  <c r="AM486" i="3"/>
  <c r="AQ485" i="3"/>
  <c r="K485" i="3"/>
  <c r="K486" i="3" s="1"/>
  <c r="K487" i="3" s="1"/>
  <c r="K488" i="3" s="1"/>
  <c r="K489" i="3" s="1"/>
  <c r="K490" i="3" s="1"/>
  <c r="K491" i="3" s="1"/>
  <c r="K492" i="3" s="1"/>
  <c r="K493" i="3" s="1"/>
  <c r="K494" i="3" s="1"/>
  <c r="K495" i="3" s="1"/>
  <c r="K496" i="3" s="1"/>
  <c r="K497" i="3" s="1"/>
  <c r="AQ473" i="3"/>
  <c r="AM473" i="3"/>
  <c r="AQ472" i="3"/>
  <c r="K472" i="3"/>
  <c r="K473" i="3" s="1"/>
  <c r="K474" i="3" s="1"/>
  <c r="K475" i="3" s="1"/>
  <c r="K476" i="3"/>
  <c r="K477" i="3" s="1"/>
  <c r="K478" i="3" s="1"/>
  <c r="K479" i="3" s="1"/>
  <c r="K480" i="3" s="1"/>
  <c r="K481" i="3" s="1"/>
  <c r="K482" i="3" s="1"/>
  <c r="K483" i="3" s="1"/>
  <c r="K484" i="3"/>
  <c r="AQ460" i="3"/>
  <c r="AM460" i="3"/>
  <c r="AQ459" i="3"/>
  <c r="K459" i="3"/>
  <c r="K460" i="3" s="1"/>
  <c r="K461" i="3" s="1"/>
  <c r="K462" i="3" s="1"/>
  <c r="K463" i="3" s="1"/>
  <c r="K464" i="3" s="1"/>
  <c r="K465" i="3" s="1"/>
  <c r="K466" i="3" s="1"/>
  <c r="K467" i="3" s="1"/>
  <c r="K468" i="3" s="1"/>
  <c r="K469" i="3" s="1"/>
  <c r="K470" i="3" s="1"/>
  <c r="K471" i="3" s="1"/>
  <c r="AQ447" i="3"/>
  <c r="AM447" i="3"/>
  <c r="AQ446" i="3"/>
  <c r="K446" i="3"/>
  <c r="K447" i="3" s="1"/>
  <c r="K448" i="3" s="1"/>
  <c r="K449" i="3" s="1"/>
  <c r="K450" i="3" s="1"/>
  <c r="K451" i="3" s="1"/>
  <c r="K452" i="3" s="1"/>
  <c r="K453" i="3" s="1"/>
  <c r="K454" i="3" s="1"/>
  <c r="K455" i="3" s="1"/>
  <c r="K456" i="3" s="1"/>
  <c r="K457" i="3" s="1"/>
  <c r="K458" i="3" s="1"/>
  <c r="AQ434" i="3"/>
  <c r="AM434" i="3"/>
  <c r="AQ433" i="3"/>
  <c r="K433" i="3"/>
  <c r="K434" i="3" s="1"/>
  <c r="K435" i="3" s="1"/>
  <c r="K436" i="3" s="1"/>
  <c r="K437" i="3" s="1"/>
  <c r="K438" i="3" s="1"/>
  <c r="K439" i="3" s="1"/>
  <c r="K440" i="3" s="1"/>
  <c r="K441" i="3"/>
  <c r="K442" i="3" s="1"/>
  <c r="K443" i="3" s="1"/>
  <c r="K444" i="3" s="1"/>
  <c r="K445" i="3" s="1"/>
  <c r="AQ421" i="3"/>
  <c r="AM421" i="3"/>
  <c r="AQ420" i="3"/>
  <c r="K420" i="3"/>
  <c r="K421" i="3" s="1"/>
  <c r="K422" i="3" s="1"/>
  <c r="K423" i="3" s="1"/>
  <c r="K424" i="3" s="1"/>
  <c r="K425" i="3" s="1"/>
  <c r="K426" i="3" s="1"/>
  <c r="K427" i="3" s="1"/>
  <c r="K428" i="3" s="1"/>
  <c r="K429" i="3" s="1"/>
  <c r="K430" i="3" s="1"/>
  <c r="K431" i="3" s="1"/>
  <c r="K432" i="3" s="1"/>
  <c r="AQ408" i="3"/>
  <c r="AM408" i="3"/>
  <c r="AQ407" i="3"/>
  <c r="K407" i="3"/>
  <c r="K408" i="3" s="1"/>
  <c r="K409" i="3" s="1"/>
  <c r="K410" i="3" s="1"/>
  <c r="K411" i="3" s="1"/>
  <c r="K412" i="3" s="1"/>
  <c r="K413" i="3" s="1"/>
  <c r="K414" i="3" s="1"/>
  <c r="K415" i="3"/>
  <c r="K416" i="3" s="1"/>
  <c r="K417" i="3" s="1"/>
  <c r="K418" i="3" s="1"/>
  <c r="K419" i="3" s="1"/>
  <c r="AQ395" i="3"/>
  <c r="AM395" i="3"/>
  <c r="AQ394" i="3"/>
  <c r="K394" i="3"/>
  <c r="K395" i="3" s="1"/>
  <c r="K396" i="3" s="1"/>
  <c r="K397" i="3" s="1"/>
  <c r="K398" i="3"/>
  <c r="K399" i="3" s="1"/>
  <c r="K400" i="3" s="1"/>
  <c r="K401" i="3" s="1"/>
  <c r="K402" i="3" s="1"/>
  <c r="K403" i="3" s="1"/>
  <c r="K404" i="3" s="1"/>
  <c r="K405" i="3" s="1"/>
  <c r="K406" i="3" s="1"/>
  <c r="AQ382" i="3"/>
  <c r="AM382" i="3"/>
  <c r="AQ381" i="3"/>
  <c r="K381" i="3"/>
  <c r="K382" i="3" s="1"/>
  <c r="K383" i="3" s="1"/>
  <c r="K384" i="3" s="1"/>
  <c r="K385" i="3" s="1"/>
  <c r="K386" i="3" s="1"/>
  <c r="K387" i="3" s="1"/>
  <c r="K388" i="3" s="1"/>
  <c r="K389" i="3" s="1"/>
  <c r="K390" i="3" s="1"/>
  <c r="K391" i="3" s="1"/>
  <c r="K392" i="3" s="1"/>
  <c r="K393" i="3" s="1"/>
  <c r="AQ369" i="3"/>
  <c r="AM369" i="3"/>
  <c r="AQ368" i="3"/>
  <c r="K368" i="3"/>
  <c r="K369" i="3" s="1"/>
  <c r="K370" i="3" s="1"/>
  <c r="K371" i="3" s="1"/>
  <c r="K372" i="3"/>
  <c r="K373" i="3" s="1"/>
  <c r="K374" i="3" s="1"/>
  <c r="K375" i="3" s="1"/>
  <c r="K376" i="3" s="1"/>
  <c r="K377" i="3" s="1"/>
  <c r="K378" i="3" s="1"/>
  <c r="K379" i="3" s="1"/>
  <c r="K380" i="3"/>
  <c r="AQ356" i="3"/>
  <c r="AM356" i="3"/>
  <c r="AQ355" i="3"/>
  <c r="K355" i="3"/>
  <c r="K356" i="3" s="1"/>
  <c r="K357" i="3" s="1"/>
  <c r="K358" i="3" s="1"/>
  <c r="K359" i="3" s="1"/>
  <c r="K360" i="3" s="1"/>
  <c r="K361" i="3" s="1"/>
  <c r="K362" i="3" s="1"/>
  <c r="K363" i="3" s="1"/>
  <c r="K364" i="3" s="1"/>
  <c r="K365" i="3" s="1"/>
  <c r="K366" i="3" s="1"/>
  <c r="K367" i="3" s="1"/>
  <c r="AQ343" i="3"/>
  <c r="AM343" i="3"/>
  <c r="AQ342" i="3"/>
  <c r="K342" i="3"/>
  <c r="K343" i="3" s="1"/>
  <c r="K344" i="3" s="1"/>
  <c r="K345" i="3" s="1"/>
  <c r="K346" i="3" s="1"/>
  <c r="K347" i="3" s="1"/>
  <c r="K348" i="3" s="1"/>
  <c r="K349" i="3" s="1"/>
  <c r="K350" i="3" s="1"/>
  <c r="K351" i="3" s="1"/>
  <c r="K352" i="3" s="1"/>
  <c r="K353" i="3" s="1"/>
  <c r="K354" i="3" s="1"/>
  <c r="AQ330" i="3"/>
  <c r="AM330" i="3"/>
  <c r="AQ329" i="3"/>
  <c r="K329" i="3"/>
  <c r="K330" i="3" s="1"/>
  <c r="K331" i="3" s="1"/>
  <c r="K332" i="3" s="1"/>
  <c r="K333" i="3" s="1"/>
  <c r="K334" i="3" s="1"/>
  <c r="K335" i="3" s="1"/>
  <c r="K336" i="3" s="1"/>
  <c r="K337" i="3"/>
  <c r="K338" i="3" s="1"/>
  <c r="K339" i="3" s="1"/>
  <c r="K340" i="3" s="1"/>
  <c r="K341" i="3" s="1"/>
  <c r="AQ317" i="3"/>
  <c r="AM317" i="3"/>
  <c r="AQ316" i="3"/>
  <c r="K316" i="3"/>
  <c r="K317" i="3" s="1"/>
  <c r="K318" i="3" s="1"/>
  <c r="K319" i="3" s="1"/>
  <c r="K320" i="3" s="1"/>
  <c r="K321" i="3" s="1"/>
  <c r="K322" i="3" s="1"/>
  <c r="K323" i="3" s="1"/>
  <c r="K324" i="3" s="1"/>
  <c r="K325" i="3" s="1"/>
  <c r="K326" i="3" s="1"/>
  <c r="K327" i="3" s="1"/>
  <c r="K328" i="3" s="1"/>
  <c r="AQ304" i="3"/>
  <c r="AM304" i="3"/>
  <c r="AQ303" i="3"/>
  <c r="K303" i="3"/>
  <c r="K304" i="3" s="1"/>
  <c r="K305" i="3" s="1"/>
  <c r="K306" i="3" s="1"/>
  <c r="K307" i="3" s="1"/>
  <c r="K308" i="3" s="1"/>
  <c r="K309" i="3" s="1"/>
  <c r="K310" i="3" s="1"/>
  <c r="K311" i="3"/>
  <c r="K312" i="3" s="1"/>
  <c r="K313" i="3" s="1"/>
  <c r="K314" i="3" s="1"/>
  <c r="K315" i="3" s="1"/>
  <c r="AQ291" i="3"/>
  <c r="AM291" i="3"/>
  <c r="AQ290" i="3"/>
  <c r="K290" i="3"/>
  <c r="K291" i="3" s="1"/>
  <c r="K292" i="3" s="1"/>
  <c r="K293" i="3" s="1"/>
  <c r="K294" i="3"/>
  <c r="K295" i="3" s="1"/>
  <c r="K296" i="3" s="1"/>
  <c r="K297" i="3" s="1"/>
  <c r="K298" i="3" s="1"/>
  <c r="K299" i="3" s="1"/>
  <c r="K300" i="3" s="1"/>
  <c r="K301" i="3" s="1"/>
  <c r="K302" i="3" s="1"/>
  <c r="AQ278" i="3"/>
  <c r="AM278" i="3"/>
  <c r="AQ277" i="3"/>
  <c r="K277" i="3"/>
  <c r="K278" i="3" s="1"/>
  <c r="K279" i="3" s="1"/>
  <c r="K280" i="3" s="1"/>
  <c r="K281" i="3" s="1"/>
  <c r="K282" i="3" s="1"/>
  <c r="K283" i="3" s="1"/>
  <c r="K284" i="3" s="1"/>
  <c r="K285" i="3" s="1"/>
  <c r="K286" i="3" s="1"/>
  <c r="K287" i="3" s="1"/>
  <c r="K288" i="3" s="1"/>
  <c r="K289" i="3" s="1"/>
  <c r="K264" i="3"/>
  <c r="K265" i="3" s="1"/>
  <c r="K266" i="3"/>
  <c r="K267" i="3" s="1"/>
  <c r="K268" i="3" s="1"/>
  <c r="K269" i="3" s="1"/>
  <c r="K270" i="3" s="1"/>
  <c r="K271" i="3" s="1"/>
  <c r="K272" i="3" s="1"/>
  <c r="K273" i="3" s="1"/>
  <c r="K274" i="3" s="1"/>
  <c r="K275" i="3" s="1"/>
  <c r="K276" i="3" s="1"/>
  <c r="K251" i="3"/>
  <c r="K252" i="3"/>
  <c r="K253" i="3"/>
  <c r="K254" i="3" s="1"/>
  <c r="K255" i="3" s="1"/>
  <c r="K256" i="3" s="1"/>
  <c r="K257" i="3" s="1"/>
  <c r="K258" i="3" s="1"/>
  <c r="K259" i="3" s="1"/>
  <c r="K260" i="3" s="1"/>
  <c r="K261" i="3" s="1"/>
  <c r="K262" i="3" s="1"/>
  <c r="K263" i="3" s="1"/>
  <c r="K238" i="3"/>
  <c r="K239" i="3"/>
  <c r="K240" i="3" s="1"/>
  <c r="K241" i="3" s="1"/>
  <c r="K242" i="3" s="1"/>
  <c r="K243" i="3"/>
  <c r="K244" i="3" s="1"/>
  <c r="K245" i="3" s="1"/>
  <c r="K246" i="3" s="1"/>
  <c r="K247" i="3" s="1"/>
  <c r="K248" i="3" s="1"/>
  <c r="K249" i="3" s="1"/>
  <c r="K250" i="3" s="1"/>
  <c r="AQ226" i="3"/>
  <c r="AM226" i="3"/>
  <c r="AQ225" i="3"/>
  <c r="K225" i="3"/>
  <c r="K226" i="3"/>
  <c r="K227" i="3" s="1"/>
  <c r="K228" i="3" s="1"/>
  <c r="K229" i="3" s="1"/>
  <c r="K230" i="3" s="1"/>
  <c r="K231" i="3" s="1"/>
  <c r="K232" i="3" s="1"/>
  <c r="K233" i="3" s="1"/>
  <c r="K234" i="3" s="1"/>
  <c r="K235" i="3" s="1"/>
  <c r="K236" i="3" s="1"/>
  <c r="K237" i="3" s="1"/>
  <c r="AQ213" i="3"/>
  <c r="AM213" i="3"/>
  <c r="AQ212" i="3"/>
  <c r="K212" i="3"/>
  <c r="K213" i="3" s="1"/>
  <c r="K214" i="3"/>
  <c r="K215" i="3" s="1"/>
  <c r="K216" i="3" s="1"/>
  <c r="K217" i="3" s="1"/>
  <c r="K218" i="3" s="1"/>
  <c r="K219" i="3" s="1"/>
  <c r="K220" i="3" s="1"/>
  <c r="K221" i="3" s="1"/>
  <c r="K222" i="3" s="1"/>
  <c r="K223" i="3" s="1"/>
  <c r="K224" i="3" s="1"/>
  <c r="AQ200" i="3"/>
  <c r="AM200" i="3"/>
  <c r="AQ199" i="3"/>
  <c r="K199" i="3"/>
  <c r="K200" i="3" s="1"/>
  <c r="K201" i="3"/>
  <c r="K202" i="3" s="1"/>
  <c r="K203" i="3" s="1"/>
  <c r="K204" i="3" s="1"/>
  <c r="K205" i="3"/>
  <c r="K206" i="3" s="1"/>
  <c r="K207" i="3" s="1"/>
  <c r="K208" i="3" s="1"/>
  <c r="K209" i="3" s="1"/>
  <c r="K210" i="3" s="1"/>
  <c r="K211" i="3" s="1"/>
  <c r="AQ187" i="3"/>
  <c r="AM187" i="3"/>
  <c r="AQ186" i="3"/>
  <c r="K186" i="3"/>
  <c r="K187" i="3" s="1"/>
  <c r="K188" i="3" s="1"/>
  <c r="K189" i="3" s="1"/>
  <c r="K190" i="3" s="1"/>
  <c r="K191" i="3" s="1"/>
  <c r="K192" i="3" s="1"/>
  <c r="K193" i="3" s="1"/>
  <c r="K194" i="3" s="1"/>
  <c r="K195" i="3" s="1"/>
  <c r="K196" i="3" s="1"/>
  <c r="K197" i="3" s="1"/>
  <c r="K198" i="3" s="1"/>
  <c r="AQ174" i="3"/>
  <c r="AM174" i="3"/>
  <c r="AQ173" i="3"/>
  <c r="K173" i="3"/>
  <c r="K174" i="3" s="1"/>
  <c r="K175" i="3" s="1"/>
  <c r="K176" i="3" s="1"/>
  <c r="K177" i="3" s="1"/>
  <c r="K178" i="3" s="1"/>
  <c r="K179" i="3" s="1"/>
  <c r="K180" i="3" s="1"/>
  <c r="K181" i="3" s="1"/>
  <c r="K182" i="3" s="1"/>
  <c r="K183" i="3" s="1"/>
  <c r="K184" i="3" s="1"/>
  <c r="K185" i="3" s="1"/>
  <c r="AQ161" i="3"/>
  <c r="AM161" i="3"/>
  <c r="AQ160" i="3"/>
  <c r="K160" i="3"/>
  <c r="K161" i="3" s="1"/>
  <c r="K162" i="3"/>
  <c r="K163" i="3" s="1"/>
  <c r="K164" i="3" s="1"/>
  <c r="K165" i="3" s="1"/>
  <c r="K166" i="3" s="1"/>
  <c r="K167" i="3" s="1"/>
  <c r="K168" i="3" s="1"/>
  <c r="K169" i="3" s="1"/>
  <c r="K170" i="3" s="1"/>
  <c r="K171" i="3" s="1"/>
  <c r="K172" i="3" s="1"/>
  <c r="AQ148" i="3"/>
  <c r="AM148" i="3"/>
  <c r="AQ147" i="3"/>
  <c r="K147" i="3"/>
  <c r="K148" i="3" s="1"/>
  <c r="K149" i="3"/>
  <c r="K150" i="3" s="1"/>
  <c r="K151" i="3" s="1"/>
  <c r="K152" i="3" s="1"/>
  <c r="K153" i="3"/>
  <c r="K154" i="3" s="1"/>
  <c r="K155" i="3" s="1"/>
  <c r="K156" i="3" s="1"/>
  <c r="K157" i="3" s="1"/>
  <c r="K158" i="3" s="1"/>
  <c r="K159" i="3" s="1"/>
  <c r="K134" i="3"/>
  <c r="K135" i="3"/>
  <c r="K136" i="3" s="1"/>
  <c r="K137" i="3" s="1"/>
  <c r="K138" i="3" s="1"/>
  <c r="K139" i="3"/>
  <c r="K140" i="3" s="1"/>
  <c r="K141" i="3" s="1"/>
  <c r="K142" i="3" s="1"/>
  <c r="K143" i="3" s="1"/>
  <c r="K144" i="3" s="1"/>
  <c r="K145" i="3" s="1"/>
  <c r="K146" i="3" s="1"/>
  <c r="K121" i="3"/>
  <c r="K122" i="3" s="1"/>
  <c r="K123" i="3" s="1"/>
  <c r="K124" i="3" s="1"/>
  <c r="K125" i="3"/>
  <c r="K126" i="3" s="1"/>
  <c r="K127" i="3" s="1"/>
  <c r="K128" i="3" s="1"/>
  <c r="K129" i="3"/>
  <c r="K130" i="3" s="1"/>
  <c r="K131" i="3" s="1"/>
  <c r="K132" i="3" s="1"/>
  <c r="K133" i="3" s="1"/>
  <c r="AQ109" i="3"/>
  <c r="AM109" i="3"/>
  <c r="AQ108" i="3"/>
  <c r="K108" i="3"/>
  <c r="K109" i="3" s="1"/>
  <c r="K110" i="3" s="1"/>
  <c r="K111" i="3" s="1"/>
  <c r="K112" i="3" s="1"/>
  <c r="K113" i="3" s="1"/>
  <c r="K114" i="3" s="1"/>
  <c r="K115" i="3" s="1"/>
  <c r="K116" i="3" s="1"/>
  <c r="K117" i="3" s="1"/>
  <c r="K118" i="3" s="1"/>
  <c r="K119" i="3" s="1"/>
  <c r="K120" i="3" s="1"/>
  <c r="AQ96" i="3"/>
  <c r="AM96" i="3"/>
  <c r="AQ95" i="3"/>
  <c r="K95" i="3"/>
  <c r="K96" i="3" s="1"/>
  <c r="K97" i="3" s="1"/>
  <c r="K98" i="3" s="1"/>
  <c r="K99" i="3" s="1"/>
  <c r="K100" i="3" s="1"/>
  <c r="K101" i="3" s="1"/>
  <c r="K102" i="3" s="1"/>
  <c r="K103" i="3" s="1"/>
  <c r="K104" i="3" s="1"/>
  <c r="K105" i="3" s="1"/>
  <c r="K106" i="3" s="1"/>
  <c r="K107" i="3" s="1"/>
  <c r="AQ83" i="3"/>
  <c r="AM83" i="3"/>
  <c r="AQ82" i="3"/>
  <c r="K82" i="3"/>
  <c r="K83" i="3" s="1"/>
  <c r="K84" i="3" s="1"/>
  <c r="K85" i="3" s="1"/>
  <c r="K86" i="3"/>
  <c r="K87" i="3" s="1"/>
  <c r="K88" i="3" s="1"/>
  <c r="K89" i="3" s="1"/>
  <c r="K90" i="3" s="1"/>
  <c r="K91" i="3" s="1"/>
  <c r="K92" i="3" s="1"/>
  <c r="K93" i="3" s="1"/>
  <c r="K94" i="3" s="1"/>
  <c r="AQ70" i="3"/>
  <c r="AM70" i="3"/>
  <c r="AQ69" i="3"/>
  <c r="K69" i="3"/>
  <c r="K70" i="3" s="1"/>
  <c r="K71" i="3" s="1"/>
  <c r="K72" i="3" s="1"/>
  <c r="K73" i="3"/>
  <c r="K74" i="3" s="1"/>
  <c r="K75" i="3" s="1"/>
  <c r="K76" i="3" s="1"/>
  <c r="K77" i="3"/>
  <c r="K78" i="3" s="1"/>
  <c r="K79" i="3" s="1"/>
  <c r="K80" i="3" s="1"/>
  <c r="K81" i="3" s="1"/>
  <c r="AQ57" i="3"/>
  <c r="AM57" i="3"/>
  <c r="AQ56" i="3"/>
  <c r="K56" i="3"/>
  <c r="K57" i="3" s="1"/>
  <c r="K58" i="3" s="1"/>
  <c r="K59" i="3" s="1"/>
  <c r="K60" i="3" s="1"/>
  <c r="K61" i="3" s="1"/>
  <c r="K62" i="3" s="1"/>
  <c r="K63" i="3" s="1"/>
  <c r="K64" i="3" s="1"/>
  <c r="K65" i="3" s="1"/>
  <c r="K66" i="3" s="1"/>
  <c r="K67" i="3" s="1"/>
  <c r="K68" i="3" s="1"/>
  <c r="AQ44" i="3"/>
  <c r="AM44" i="3"/>
  <c r="AQ43" i="3"/>
  <c r="K43" i="3"/>
  <c r="K44" i="3" s="1"/>
  <c r="K45" i="3" s="1"/>
  <c r="K46" i="3" s="1"/>
  <c r="K47" i="3" s="1"/>
  <c r="K48" i="3" s="1"/>
  <c r="K49" i="3" s="1"/>
  <c r="K50" i="3" s="1"/>
  <c r="K51" i="3" s="1"/>
  <c r="K52" i="3" s="1"/>
  <c r="K53" i="3" s="1"/>
  <c r="K54" i="3" s="1"/>
  <c r="K55" i="3" s="1"/>
  <c r="AQ31" i="3"/>
  <c r="AM31" i="3"/>
  <c r="AQ30" i="3"/>
  <c r="K30" i="3"/>
  <c r="K31" i="3" s="1"/>
  <c r="K32" i="3"/>
  <c r="K33" i="3" s="1"/>
  <c r="K34" i="3" s="1"/>
  <c r="K35" i="3" s="1"/>
  <c r="K36" i="3" s="1"/>
  <c r="K37" i="3" s="1"/>
  <c r="K38" i="3" s="1"/>
  <c r="K39" i="3" s="1"/>
  <c r="K40" i="3" s="1"/>
  <c r="K41" i="3" s="1"/>
  <c r="K42" i="3" s="1"/>
  <c r="AQ18" i="3"/>
  <c r="AQ17" i="3"/>
  <c r="K17" i="3"/>
  <c r="K18" i="3"/>
  <c r="K19" i="3" s="1"/>
  <c r="K20" i="3" s="1"/>
  <c r="K21" i="3" s="1"/>
  <c r="K22" i="3" s="1"/>
  <c r="K23" i="3" s="1"/>
  <c r="K24" i="3" s="1"/>
  <c r="K25" i="3" s="1"/>
  <c r="K26" i="3" s="1"/>
  <c r="K27" i="3" s="1"/>
  <c r="K28" i="3" s="1"/>
  <c r="K29" i="3" s="1"/>
  <c r="R16" i="3"/>
  <c r="Q16" i="3"/>
  <c r="P16" i="3"/>
  <c r="O16" i="3"/>
  <c r="N16" i="3"/>
  <c r="M16" i="3"/>
  <c r="R15" i="3"/>
  <c r="Q15" i="3"/>
  <c r="P15" i="3"/>
  <c r="O15" i="3"/>
  <c r="N15" i="3"/>
  <c r="M15" i="3"/>
  <c r="R14" i="3"/>
  <c r="Q14" i="3"/>
  <c r="P14" i="3"/>
  <c r="O14" i="3"/>
  <c r="N14" i="3"/>
  <c r="M14" i="3"/>
  <c r="R13" i="3"/>
  <c r="Q13" i="3"/>
  <c r="P13" i="3"/>
  <c r="O13" i="3"/>
  <c r="N13" i="3"/>
  <c r="M13" i="3"/>
  <c r="R12" i="3"/>
  <c r="Q12" i="3"/>
  <c r="P12" i="3"/>
  <c r="O12" i="3"/>
  <c r="N12" i="3"/>
  <c r="M12" i="3"/>
  <c r="R11" i="3"/>
  <c r="Q11" i="3"/>
  <c r="P11" i="3"/>
  <c r="O11" i="3"/>
  <c r="N11" i="3"/>
  <c r="M11" i="3"/>
  <c r="R10" i="3"/>
  <c r="Q10" i="3"/>
  <c r="P10" i="3"/>
  <c r="O10" i="3"/>
  <c r="N10" i="3"/>
  <c r="M10" i="3"/>
  <c r="S9" i="3"/>
  <c r="R9" i="3"/>
  <c r="Q9" i="3"/>
  <c r="P9" i="3"/>
  <c r="O9" i="3"/>
  <c r="N9" i="3"/>
  <c r="M9" i="3"/>
  <c r="R8" i="3"/>
  <c r="Q8" i="3"/>
  <c r="P8" i="3"/>
  <c r="O8" i="3"/>
  <c r="N8" i="3"/>
  <c r="M8" i="3"/>
  <c r="S7" i="3"/>
  <c r="R7" i="3"/>
  <c r="Q7" i="3"/>
  <c r="P7" i="3"/>
  <c r="O7" i="3"/>
  <c r="N7" i="3"/>
  <c r="M7" i="3"/>
  <c r="R6" i="3"/>
  <c r="Q6" i="3"/>
  <c r="P6" i="3"/>
  <c r="O6" i="3"/>
  <c r="N6" i="3"/>
  <c r="M6" i="3"/>
  <c r="S5" i="3"/>
  <c r="R5" i="3"/>
  <c r="Q5" i="3"/>
  <c r="P5" i="3"/>
  <c r="O5" i="3"/>
  <c r="N5" i="3"/>
  <c r="M5" i="3"/>
  <c r="K5" i="3"/>
  <c r="K6" i="3" s="1"/>
  <c r="AQ3" i="3"/>
  <c r="AQ2" i="3"/>
  <c r="L6" i="3" l="1"/>
  <c r="K7" i="3"/>
  <c r="L5" i="3"/>
  <c r="L7" i="3" l="1"/>
  <c r="K8" i="3"/>
  <c r="L8" i="3" l="1"/>
  <c r="K9" i="3"/>
  <c r="K10" i="3" l="1"/>
  <c r="L9" i="3"/>
  <c r="K11" i="3" l="1"/>
  <c r="L10" i="3"/>
  <c r="L11" i="3" l="1"/>
  <c r="K12" i="3"/>
  <c r="K13" i="3" l="1"/>
  <c r="L12" i="3"/>
  <c r="K14" i="3" l="1"/>
  <c r="L13" i="3"/>
  <c r="K15" i="3" l="1"/>
  <c r="L14" i="3"/>
  <c r="L15" i="3" l="1"/>
  <c r="K16" i="3"/>
  <c r="L16" i="3" s="1"/>
</calcChain>
</file>

<file path=xl/sharedStrings.xml><?xml version="1.0" encoding="utf-8"?>
<sst xmlns="http://schemas.openxmlformats.org/spreadsheetml/2006/main" count="7025" uniqueCount="477">
  <si>
    <t>UBND TỈNH VĨNH LONG</t>
  </si>
  <si>
    <t>CỘNG HÒA XÃ HỘI CHỦ NGHĨA VIỆT NAM</t>
  </si>
  <si>
    <t>Độc lập - Tự do - Hạnh phúc</t>
  </si>
  <si>
    <t xml:space="preserve">TRƯỜNG CAO ĐẲNG NGHỀ </t>
  </si>
  <si>
    <t>VĨNH LONG</t>
  </si>
  <si>
    <t>Buổi 
học</t>
  </si>
  <si>
    <t>Tên lớp học</t>
  </si>
  <si>
    <t>LẬP BẢNG</t>
  </si>
  <si>
    <t>Nguyễn Ngọc Diễm</t>
  </si>
  <si>
    <t>4</t>
  </si>
  <si>
    <t/>
  </si>
  <si>
    <t xml:space="preserve"> HIỆU TRƯỞNG</t>
  </si>
  <si>
    <t>T.Dương</t>
  </si>
  <si>
    <t>T.P.Cường</t>
  </si>
  <si>
    <t>T.C.Nhân</t>
  </si>
  <si>
    <t>Xưởng</t>
  </si>
  <si>
    <t>TT</t>
  </si>
  <si>
    <t>T.H.Hậu</t>
  </si>
  <si>
    <t>T.Trạng</t>
  </si>
  <si>
    <t>T.P.Hậu</t>
  </si>
  <si>
    <t xml:space="preserve">                   </t>
  </si>
  <si>
    <t>T.T.Quân</t>
  </si>
  <si>
    <t>T.Q.Thái</t>
  </si>
  <si>
    <t>T.Phong</t>
  </si>
  <si>
    <t>T.Tâm</t>
  </si>
  <si>
    <t xml:space="preserve">TC.QTMMT K16Đ1 </t>
  </si>
  <si>
    <t>TC.QTMMT K16Đ2</t>
  </si>
  <si>
    <t>TC.KTSC,LRMT K16Đ1</t>
  </si>
  <si>
    <t>TC.KTDN K16Đ1</t>
  </si>
  <si>
    <t>TC.ĐCN K16Đ1</t>
  </si>
  <si>
    <t>TC.ĐCN K16Đ2</t>
  </si>
  <si>
    <t>TC.KTML&amp;ĐHKK K16Đ1A</t>
  </si>
  <si>
    <t>TC.KTML&amp;ĐHKK K16Đ1B</t>
  </si>
  <si>
    <t>TC.KTML&amp;ĐHKK K16Đ2</t>
  </si>
  <si>
    <t xml:space="preserve">TC.CNÔTÔ K16Đ1A </t>
  </si>
  <si>
    <t>TC.CNÔTÔ K16Đ1B</t>
  </si>
  <si>
    <t>TC.CNÔTÔ K16Đ2</t>
  </si>
  <si>
    <t>TC.CGKL K16Đ1A</t>
  </si>
  <si>
    <t>TC.CGKL K16Đ1B</t>
  </si>
  <si>
    <t>TC.CGKL K16Đ2</t>
  </si>
  <si>
    <t>CĐ.ĐCN K07Đ2</t>
  </si>
  <si>
    <t xml:space="preserve">CĐ.KTML&amp;ĐHKK K06Đ1  </t>
  </si>
  <si>
    <t>CĐ.KTML&amp;ĐHKK K07Đ2</t>
  </si>
  <si>
    <t xml:space="preserve">CĐ.CNÔTÔ K06Đ1  </t>
  </si>
  <si>
    <t>CĐ.CNÔTÔ K07Đ2</t>
  </si>
  <si>
    <t xml:space="preserve">CĐ.CGKL K06Đ1  </t>
  </si>
  <si>
    <t>CĐ.CGKL K07Đ2</t>
  </si>
  <si>
    <t>T.Hậu</t>
  </si>
  <si>
    <t>T.Lợi</t>
  </si>
  <si>
    <t>T.C.Danh</t>
  </si>
  <si>
    <t>HTMLCN</t>
  </si>
  <si>
    <t>SCMT</t>
  </si>
  <si>
    <t>C.V.Anh</t>
  </si>
  <si>
    <t>TC.QTMMT K17A</t>
  </si>
  <si>
    <t>Chính trị</t>
  </si>
  <si>
    <t>TC.QTMMT K17B</t>
  </si>
  <si>
    <t xml:space="preserve">Tiếng Anh </t>
  </si>
  <si>
    <t>C.Chi</t>
  </si>
  <si>
    <t>TC.KTSC,LRMT K17</t>
  </si>
  <si>
    <t>C.Liên</t>
  </si>
  <si>
    <t>TC.KTDN K17</t>
  </si>
  <si>
    <t>Pháp luật</t>
  </si>
  <si>
    <t>T.Chân</t>
  </si>
  <si>
    <t>GDTC</t>
  </si>
  <si>
    <t>C.Ý.Tâm</t>
  </si>
  <si>
    <t>TC.ĐTDD K17</t>
  </si>
  <si>
    <t>T.T.Toàn</t>
  </si>
  <si>
    <t>TC.ĐCN K17A</t>
  </si>
  <si>
    <t>TC.ĐCN K17B</t>
  </si>
  <si>
    <t>TC.ĐCN K17C</t>
  </si>
  <si>
    <t>CĐ.ĐCN K08</t>
  </si>
  <si>
    <t>TC.KTML&amp;ĐHKK K17A</t>
  </si>
  <si>
    <t>TC.KTML&amp;ĐHKK K17B</t>
  </si>
  <si>
    <t>TC.KTML&amp;ĐHKK K17C</t>
  </si>
  <si>
    <t>CĐ.KTML&amp;ĐHKK K08</t>
  </si>
  <si>
    <t>TC.CNÔTÔ K17A</t>
  </si>
  <si>
    <t>TC.CNÔTÔ K17B</t>
  </si>
  <si>
    <t>TC.CNÔTÔ K17C</t>
  </si>
  <si>
    <t>Tin học</t>
  </si>
  <si>
    <t>TC.CNÔTÔ K17D</t>
  </si>
  <si>
    <t>CĐ.CNÔTÔ K08</t>
  </si>
  <si>
    <t>TC.CGKL K17A</t>
  </si>
  <si>
    <t>TC.CGKL K17B</t>
  </si>
  <si>
    <t>TC.CGKL K17C</t>
  </si>
  <si>
    <t>CĐ.CGKL K08</t>
  </si>
  <si>
    <t>Điện KT</t>
  </si>
  <si>
    <t>C.Phượng</t>
  </si>
  <si>
    <t>KT Nguội</t>
  </si>
  <si>
    <t>TBĐL</t>
  </si>
  <si>
    <t>T.A.Tuấn</t>
  </si>
  <si>
    <t>Tiện CNC</t>
  </si>
  <si>
    <t>TC.ĐCN K17D</t>
  </si>
  <si>
    <t>T.Trung</t>
  </si>
  <si>
    <t>T.Đạt</t>
  </si>
  <si>
    <t>PLCCB</t>
  </si>
  <si>
    <t>TBĐ2</t>
  </si>
  <si>
    <t>Dung sai</t>
  </si>
  <si>
    <t>T.L.Dương</t>
  </si>
  <si>
    <t>C.Nga
(Thỉnh giảng)</t>
  </si>
  <si>
    <t>T.Nhân</t>
  </si>
  <si>
    <t>C.Lặc
(Thỉnh giảng)</t>
  </si>
  <si>
    <t>HỌC TẬP NGOẠI KHÓA</t>
  </si>
  <si>
    <t>KTĐT</t>
  </si>
  <si>
    <t>Tiện ren</t>
  </si>
  <si>
    <t>T.Đăng
(Thỉnh giảng)</t>
  </si>
  <si>
    <t>Máy điện 1</t>
  </si>
  <si>
    <t>KT Nhiệt</t>
  </si>
  <si>
    <t>T.Khang</t>
  </si>
  <si>
    <t>T.M.Tuấn</t>
  </si>
  <si>
    <t>T.Khanh</t>
  </si>
  <si>
    <t>T.Thuyết</t>
  </si>
  <si>
    <t>T.Huy</t>
  </si>
  <si>
    <t>TTTN</t>
  </si>
  <si>
    <t>DN</t>
  </si>
  <si>
    <t>T.Sỉ</t>
  </si>
  <si>
    <t>T.Trí</t>
  </si>
  <si>
    <t>C.Tiên</t>
  </si>
  <si>
    <t>T.Hưng</t>
  </si>
  <si>
    <t>T.Ký</t>
  </si>
  <si>
    <t>T.P.Linh</t>
  </si>
  <si>
    <t>C.Nhi</t>
  </si>
  <si>
    <t>T.Trọng</t>
  </si>
  <si>
    <t>T.Tr.Giang</t>
  </si>
  <si>
    <t>T.Lộc</t>
  </si>
  <si>
    <t>T.Nhẫn</t>
  </si>
  <si>
    <t>Cơ ƯD</t>
  </si>
  <si>
    <t>T.Nghĩa</t>
  </si>
  <si>
    <t>T.Q.Minh</t>
  </si>
  <si>
    <t>C.Lượm</t>
  </si>
  <si>
    <t>C.Thảo</t>
  </si>
  <si>
    <r>
      <rPr>
        <u/>
        <sz val="13"/>
        <color theme="1"/>
        <rFont val="Times New Roman"/>
        <family val="1"/>
      </rPr>
      <t>GVCN</t>
    </r>
    <r>
      <rPr>
        <b/>
        <sz val="13"/>
        <color theme="1"/>
        <rFont val="Times New Roman"/>
        <family val="1"/>
      </rPr>
      <t>: Nguyễn Chinh Nhân</t>
    </r>
  </si>
  <si>
    <r>
      <t>GVCN</t>
    </r>
    <r>
      <rPr>
        <sz val="13"/>
        <color theme="1"/>
        <rFont val="Times New Roman"/>
        <family val="1"/>
      </rPr>
      <t xml:space="preserve">: </t>
    </r>
    <r>
      <rPr>
        <b/>
        <sz val="13"/>
        <color theme="1"/>
        <rFont val="Times New Roman"/>
        <family val="1"/>
      </rPr>
      <t>Lê Thị Lượm</t>
    </r>
  </si>
  <si>
    <r>
      <rPr>
        <u/>
        <sz val="13"/>
        <color theme="1"/>
        <rFont val="Times New Roman"/>
        <family val="1"/>
      </rPr>
      <t>GVCN</t>
    </r>
    <r>
      <rPr>
        <sz val="13"/>
        <color theme="1"/>
        <rFont val="Times New Roman"/>
        <family val="1"/>
      </rPr>
      <t xml:space="preserve">: </t>
    </r>
    <r>
      <rPr>
        <b/>
        <sz val="13"/>
        <color theme="1"/>
        <rFont val="Times New Roman"/>
        <family val="1"/>
      </rPr>
      <t>Trần Thị Thủy Tiên</t>
    </r>
  </si>
  <si>
    <r>
      <rPr>
        <u/>
        <sz val="13"/>
        <color theme="1"/>
        <rFont val="Times New Roman"/>
        <family val="1"/>
      </rPr>
      <t>GVCN</t>
    </r>
    <r>
      <rPr>
        <sz val="13"/>
        <color theme="1"/>
        <rFont val="Times New Roman"/>
        <family val="1"/>
      </rPr>
      <t xml:space="preserve">: </t>
    </r>
    <r>
      <rPr>
        <b/>
        <sz val="13"/>
        <color theme="1"/>
        <rFont val="Times New Roman"/>
        <family val="1"/>
      </rPr>
      <t>Nguyễn Khoa Huân</t>
    </r>
  </si>
  <si>
    <r>
      <rPr>
        <u/>
        <sz val="13"/>
        <color theme="1"/>
        <rFont val="Times New Roman"/>
        <family val="1"/>
      </rPr>
      <t>GVCN</t>
    </r>
    <r>
      <rPr>
        <b/>
        <sz val="13"/>
        <color theme="1"/>
        <rFont val="Times New Roman"/>
        <family val="1"/>
      </rPr>
      <t>: Trương Nguyễn 
                      Thịnh Cương</t>
    </r>
  </si>
  <si>
    <r>
      <rPr>
        <u/>
        <sz val="13"/>
        <color theme="1"/>
        <rFont val="Times New Roman"/>
        <family val="1"/>
      </rPr>
      <t>GVCN</t>
    </r>
    <r>
      <rPr>
        <sz val="13"/>
        <color theme="1"/>
        <rFont val="Times New Roman"/>
        <family val="1"/>
      </rPr>
      <t xml:space="preserve">: </t>
    </r>
    <r>
      <rPr>
        <b/>
        <sz val="13"/>
        <color theme="1"/>
        <rFont val="Times New Roman"/>
        <family val="1"/>
      </rPr>
      <t>Hồ Trung Hậu</t>
    </r>
  </si>
  <si>
    <r>
      <rPr>
        <u/>
        <sz val="13"/>
        <color theme="1"/>
        <rFont val="Times New Roman"/>
        <family val="1"/>
      </rPr>
      <t>GVCN</t>
    </r>
    <r>
      <rPr>
        <sz val="13"/>
        <color theme="1"/>
        <rFont val="Times New Roman"/>
        <family val="1"/>
      </rPr>
      <t xml:space="preserve">: </t>
    </r>
    <r>
      <rPr>
        <b/>
        <sz val="13"/>
        <color theme="1"/>
        <rFont val="Times New Roman"/>
        <family val="1"/>
      </rPr>
      <t>Nguyễn Hồng Thắm</t>
    </r>
  </si>
  <si>
    <r>
      <rPr>
        <u/>
        <sz val="13"/>
        <color theme="1"/>
        <rFont val="Times New Roman"/>
        <family val="1"/>
      </rPr>
      <t>GVCN</t>
    </r>
    <r>
      <rPr>
        <sz val="13"/>
        <color theme="1"/>
        <rFont val="Times New Roman"/>
        <family val="1"/>
      </rPr>
      <t xml:space="preserve">: </t>
    </r>
    <r>
      <rPr>
        <b/>
        <sz val="13"/>
        <color theme="1"/>
        <rFont val="Times New Roman"/>
        <family val="1"/>
      </rPr>
      <t>Nguyễn Duy Khăm</t>
    </r>
  </si>
  <si>
    <r>
      <rPr>
        <u/>
        <sz val="13"/>
        <color theme="1"/>
        <rFont val="Times New Roman"/>
        <family val="1"/>
      </rPr>
      <t>GVCN</t>
    </r>
    <r>
      <rPr>
        <sz val="13"/>
        <color theme="1"/>
        <rFont val="Times New Roman"/>
        <family val="1"/>
      </rPr>
      <t xml:space="preserve">: </t>
    </r>
    <r>
      <rPr>
        <b/>
        <sz val="13"/>
        <color theme="1"/>
        <rFont val="Times New Roman"/>
        <family val="1"/>
      </rPr>
      <t>Đặng Thành Nhân</t>
    </r>
  </si>
  <si>
    <r>
      <rPr>
        <u/>
        <sz val="13"/>
        <color theme="1"/>
        <rFont val="Times New Roman"/>
        <family val="1"/>
      </rPr>
      <t>GVCN</t>
    </r>
    <r>
      <rPr>
        <sz val="13"/>
        <color theme="1"/>
        <rFont val="Times New Roman"/>
        <family val="1"/>
      </rPr>
      <t xml:space="preserve">: </t>
    </r>
    <r>
      <rPr>
        <b/>
        <sz val="13"/>
        <color theme="1"/>
        <rFont val="Times New Roman"/>
        <family val="1"/>
      </rPr>
      <t>Huỳnh Thanh Huy</t>
    </r>
  </si>
  <si>
    <r>
      <rPr>
        <u/>
        <sz val="13"/>
        <color theme="1"/>
        <rFont val="Times New Roman"/>
        <family val="1"/>
      </rPr>
      <t>GVCN</t>
    </r>
    <r>
      <rPr>
        <sz val="13"/>
        <color theme="1"/>
        <rFont val="Times New Roman"/>
        <family val="1"/>
      </rPr>
      <t xml:space="preserve">: </t>
    </r>
    <r>
      <rPr>
        <b/>
        <sz val="13"/>
        <color theme="1"/>
        <rFont val="Times New Roman"/>
        <family val="1"/>
      </rPr>
      <t>Phạm Quốc Trọng</t>
    </r>
  </si>
  <si>
    <r>
      <rPr>
        <u/>
        <sz val="13"/>
        <color theme="1"/>
        <rFont val="Times New Roman"/>
        <family val="1"/>
      </rPr>
      <t>GVCN</t>
    </r>
    <r>
      <rPr>
        <sz val="13"/>
        <color theme="1"/>
        <rFont val="Times New Roman"/>
        <family val="1"/>
      </rPr>
      <t xml:space="preserve">: </t>
    </r>
    <r>
      <rPr>
        <b/>
        <sz val="13"/>
        <color theme="1"/>
        <rFont val="Times New Roman"/>
        <family val="1"/>
      </rPr>
      <t>Nguyễn Phước Hậu</t>
    </r>
  </si>
  <si>
    <r>
      <rPr>
        <u/>
        <sz val="13"/>
        <color theme="1"/>
        <rFont val="Times New Roman"/>
        <family val="1"/>
      </rPr>
      <t>GVCN</t>
    </r>
    <r>
      <rPr>
        <sz val="13"/>
        <color theme="1"/>
        <rFont val="Times New Roman"/>
        <family val="1"/>
      </rPr>
      <t xml:space="preserve">: </t>
    </r>
    <r>
      <rPr>
        <b/>
        <sz val="13"/>
        <color theme="1"/>
        <rFont val="Times New Roman"/>
        <family val="1"/>
      </rPr>
      <t>Nguyễn Minh Thuyết</t>
    </r>
  </si>
  <si>
    <r>
      <rPr>
        <u/>
        <sz val="13"/>
        <color theme="1"/>
        <rFont val="Times New Roman"/>
        <family val="1"/>
      </rPr>
      <t>GVCN</t>
    </r>
    <r>
      <rPr>
        <sz val="13"/>
        <color theme="1"/>
        <rFont val="Times New Roman"/>
        <family val="1"/>
      </rPr>
      <t xml:space="preserve">: </t>
    </r>
    <r>
      <rPr>
        <b/>
        <sz val="13"/>
        <color theme="1"/>
        <rFont val="Times New Roman"/>
        <family val="1"/>
      </rPr>
      <t>Nguyễn Phú Cường</t>
    </r>
  </si>
  <si>
    <r>
      <rPr>
        <u/>
        <sz val="13"/>
        <color rgb="FFFF0000"/>
        <rFont val="Times New Roman"/>
        <family val="1"/>
      </rPr>
      <t>GVCN</t>
    </r>
    <r>
      <rPr>
        <b/>
        <sz val="13"/>
        <color rgb="FFFF0000"/>
        <rFont val="Times New Roman"/>
        <family val="1"/>
      </rPr>
      <t>: Nguyễn Thị Phượng</t>
    </r>
  </si>
  <si>
    <r>
      <rPr>
        <u/>
        <sz val="13"/>
        <color rgb="FFFF0000"/>
        <rFont val="Times New Roman"/>
        <family val="1"/>
      </rPr>
      <t>GVCN</t>
    </r>
    <r>
      <rPr>
        <sz val="13"/>
        <color rgb="FFFF0000"/>
        <rFont val="Times New Roman"/>
        <family val="1"/>
      </rPr>
      <t xml:space="preserve">: </t>
    </r>
    <r>
      <rPr>
        <b/>
        <sz val="13"/>
        <color rgb="FFFF0000"/>
        <rFont val="Times New Roman"/>
        <family val="1"/>
      </rPr>
      <t>Trần Thị Uyên Thảo</t>
    </r>
  </si>
  <si>
    <r>
      <rPr>
        <u/>
        <sz val="13"/>
        <color rgb="FFFF0000"/>
        <rFont val="Times New Roman"/>
        <family val="1"/>
      </rPr>
      <t>GVCN</t>
    </r>
    <r>
      <rPr>
        <sz val="13"/>
        <color rgb="FFFF0000"/>
        <rFont val="Times New Roman"/>
        <family val="1"/>
      </rPr>
      <t xml:space="preserve">: </t>
    </r>
    <r>
      <rPr>
        <b/>
        <sz val="13"/>
        <color rgb="FFFF0000"/>
        <rFont val="Times New Roman"/>
        <family val="1"/>
      </rPr>
      <t>Trần Văn Thuận</t>
    </r>
  </si>
  <si>
    <r>
      <t>GVCN:</t>
    </r>
    <r>
      <rPr>
        <b/>
        <sz val="13"/>
        <color theme="1"/>
        <rFont val="Times New Roman"/>
        <family val="1"/>
      </rPr>
      <t xml:space="preserve"> Nguyễn Văn Linh</t>
    </r>
  </si>
  <si>
    <r>
      <t>GVCN:</t>
    </r>
    <r>
      <rPr>
        <b/>
        <sz val="13"/>
        <color theme="1"/>
        <rFont val="Times New Roman"/>
        <family val="1"/>
      </rPr>
      <t xml:space="preserve"> Nguyễn Phước Hậu</t>
    </r>
  </si>
  <si>
    <r>
      <t>GVCN</t>
    </r>
    <r>
      <rPr>
        <sz val="13"/>
        <color theme="1"/>
        <rFont val="Times New Roman"/>
        <family val="1"/>
      </rPr>
      <t xml:space="preserve">: </t>
    </r>
    <r>
      <rPr>
        <b/>
        <sz val="13"/>
        <color theme="1"/>
        <rFont val="Times New Roman"/>
        <family val="1"/>
      </rPr>
      <t>Nguyễn Phú Hưng</t>
    </r>
  </si>
  <si>
    <r>
      <t>GVCN:</t>
    </r>
    <r>
      <rPr>
        <b/>
        <sz val="13"/>
        <color theme="1"/>
        <rFont val="Times New Roman"/>
        <family val="1"/>
      </rPr>
      <t xml:space="preserve"> Phùng Ngọc Lợi</t>
    </r>
  </si>
  <si>
    <r>
      <t>GVCN:</t>
    </r>
    <r>
      <rPr>
        <b/>
        <sz val="13"/>
        <color theme="1"/>
        <rFont val="Times New Roman"/>
        <family val="1"/>
      </rPr>
      <t xml:space="preserve"> Trần Văn Sỉ</t>
    </r>
  </si>
  <si>
    <r>
      <t>GVCN:</t>
    </r>
    <r>
      <rPr>
        <b/>
        <sz val="13"/>
        <color theme="1"/>
        <rFont val="Times New Roman"/>
        <family val="1"/>
      </rPr>
      <t xml:space="preserve"> Nguyễn Hoàng Dương</t>
    </r>
  </si>
  <si>
    <r>
      <rPr>
        <u/>
        <sz val="13"/>
        <color rgb="FFFF0000"/>
        <rFont val="Times New Roman"/>
        <family val="1"/>
      </rPr>
      <t>GVCN</t>
    </r>
    <r>
      <rPr>
        <b/>
        <sz val="13"/>
        <color rgb="FFFF0000"/>
        <rFont val="Times New Roman"/>
        <family val="1"/>
      </rPr>
      <t>:Trần Hoàng Vân Anh</t>
    </r>
  </si>
  <si>
    <r>
      <rPr>
        <u/>
        <sz val="13"/>
        <color theme="1"/>
        <rFont val="Times New Roman"/>
        <family val="1"/>
      </rPr>
      <t>GVCN</t>
    </r>
    <r>
      <rPr>
        <sz val="13"/>
        <color theme="1"/>
        <rFont val="Times New Roman"/>
        <family val="1"/>
      </rPr>
      <t xml:space="preserve">: </t>
    </r>
    <r>
      <rPr>
        <b/>
        <sz val="13"/>
        <color theme="1"/>
        <rFont val="Times New Roman"/>
        <family val="1"/>
      </rPr>
      <t>Nguyễn Thị Xuân Nhi</t>
    </r>
  </si>
  <si>
    <r>
      <rPr>
        <u/>
        <sz val="13"/>
        <color rgb="FFFF0000"/>
        <rFont val="Times New Roman"/>
        <family val="1"/>
      </rPr>
      <t>GVCN</t>
    </r>
    <r>
      <rPr>
        <sz val="13"/>
        <color rgb="FFFF0000"/>
        <rFont val="Times New Roman"/>
        <family val="1"/>
      </rPr>
      <t xml:space="preserve">: </t>
    </r>
    <r>
      <rPr>
        <b/>
        <sz val="13"/>
        <color rgb="FFFF0000"/>
        <rFont val="Times New Roman"/>
        <family val="1"/>
      </rPr>
      <t>Nguyễn Văn Linh</t>
    </r>
  </si>
  <si>
    <r>
      <rPr>
        <u/>
        <sz val="13"/>
        <color theme="1"/>
        <rFont val="Times New Roman"/>
        <family val="1"/>
      </rPr>
      <t>GVCN</t>
    </r>
    <r>
      <rPr>
        <sz val="13"/>
        <color theme="1"/>
        <rFont val="Times New Roman"/>
        <family val="1"/>
      </rPr>
      <t xml:space="preserve">: </t>
    </r>
    <r>
      <rPr>
        <b/>
        <sz val="13"/>
        <color theme="1"/>
        <rFont val="Times New Roman"/>
        <family val="1"/>
      </rPr>
      <t>Phạm Quốc Trạng</t>
    </r>
  </si>
  <si>
    <r>
      <rPr>
        <u/>
        <sz val="13"/>
        <color theme="1"/>
        <rFont val="Times New Roman"/>
        <family val="1"/>
      </rPr>
      <t>GVCN</t>
    </r>
    <r>
      <rPr>
        <sz val="13"/>
        <color theme="1"/>
        <rFont val="Times New Roman"/>
        <family val="1"/>
      </rPr>
      <t xml:space="preserve">: </t>
    </r>
    <r>
      <rPr>
        <b/>
        <sz val="13"/>
        <color theme="1"/>
        <rFont val="Times New Roman"/>
        <family val="1"/>
      </rPr>
      <t>Lê Nguyễn Quốc Thái</t>
    </r>
  </si>
  <si>
    <r>
      <rPr>
        <u/>
        <sz val="13"/>
        <color theme="1"/>
        <rFont val="Times New Roman"/>
        <family val="1"/>
      </rPr>
      <t>GVCN</t>
    </r>
    <r>
      <rPr>
        <sz val="13"/>
        <color theme="1"/>
        <rFont val="Times New Roman"/>
        <family val="1"/>
      </rPr>
      <t xml:space="preserve">: </t>
    </r>
    <r>
      <rPr>
        <b/>
        <sz val="13"/>
        <color theme="1"/>
        <rFont val="Times New Roman"/>
        <family val="1"/>
      </rPr>
      <t>Trịnh Trung Duy</t>
    </r>
  </si>
  <si>
    <r>
      <rPr>
        <u/>
        <sz val="13"/>
        <color theme="1"/>
        <rFont val="Times New Roman"/>
        <family val="1"/>
      </rPr>
      <t>GVCN</t>
    </r>
    <r>
      <rPr>
        <sz val="13"/>
        <color theme="1"/>
        <rFont val="Times New Roman"/>
        <family val="1"/>
      </rPr>
      <t xml:space="preserve">: </t>
    </r>
    <r>
      <rPr>
        <b/>
        <sz val="13"/>
        <color theme="1"/>
        <rFont val="Times New Roman"/>
        <family val="1"/>
      </rPr>
      <t>Nguyễn Hoàng Phong</t>
    </r>
  </si>
  <si>
    <r>
      <rPr>
        <u/>
        <sz val="13"/>
        <color theme="1"/>
        <rFont val="Times New Roman"/>
        <family val="1"/>
      </rPr>
      <t>GVCN</t>
    </r>
    <r>
      <rPr>
        <sz val="13"/>
        <color theme="1"/>
        <rFont val="Times New Roman"/>
        <family val="1"/>
      </rPr>
      <t xml:space="preserve">: </t>
    </r>
    <r>
      <rPr>
        <b/>
        <sz val="13"/>
        <color theme="1"/>
        <rFont val="Times New Roman"/>
        <family val="1"/>
      </rPr>
      <t>Lê Trọng Khang</t>
    </r>
  </si>
  <si>
    <r>
      <rPr>
        <u/>
        <sz val="13"/>
        <color theme="1"/>
        <rFont val="Times New Roman"/>
        <family val="1"/>
      </rPr>
      <t>GVCN</t>
    </r>
    <r>
      <rPr>
        <sz val="13"/>
        <color theme="1"/>
        <rFont val="Times New Roman"/>
        <family val="1"/>
      </rPr>
      <t xml:space="preserve">: </t>
    </r>
    <r>
      <rPr>
        <b/>
        <sz val="13"/>
        <color theme="1"/>
        <rFont val="Times New Roman"/>
        <family val="1"/>
      </rPr>
      <t>Nguyễn Minh Trí</t>
    </r>
  </si>
  <si>
    <r>
      <rPr>
        <u/>
        <sz val="13"/>
        <color theme="1"/>
        <rFont val="Times New Roman"/>
        <family val="1"/>
      </rPr>
      <t>GVCN</t>
    </r>
    <r>
      <rPr>
        <sz val="13"/>
        <color theme="1"/>
        <rFont val="Times New Roman"/>
        <family val="1"/>
      </rPr>
      <t xml:space="preserve">: </t>
    </r>
    <r>
      <rPr>
        <b/>
        <sz val="13"/>
        <color theme="1"/>
        <rFont val="Times New Roman"/>
        <family val="1"/>
      </rPr>
      <t>Võ Trung Quân</t>
    </r>
  </si>
  <si>
    <r>
      <rPr>
        <u/>
        <sz val="13"/>
        <color rgb="FFFF0000"/>
        <rFont val="Times New Roman"/>
        <family val="1"/>
      </rPr>
      <t>GVCN</t>
    </r>
    <r>
      <rPr>
        <b/>
        <sz val="13"/>
        <color rgb="FFFF0000"/>
        <rFont val="Times New Roman"/>
        <family val="1"/>
      </rPr>
      <t>: Trần Bá Nhẫn</t>
    </r>
  </si>
  <si>
    <r>
      <rPr>
        <u/>
        <sz val="13"/>
        <color rgb="FFFF0000"/>
        <rFont val="Times New Roman"/>
        <family val="1"/>
      </rPr>
      <t>GVCN</t>
    </r>
    <r>
      <rPr>
        <sz val="13"/>
        <color rgb="FFFF0000"/>
        <rFont val="Times New Roman"/>
        <family val="1"/>
      </rPr>
      <t xml:space="preserve">: </t>
    </r>
    <r>
      <rPr>
        <b/>
        <sz val="13"/>
        <color rgb="FFFF0000"/>
        <rFont val="Times New Roman"/>
        <family val="1"/>
      </rPr>
      <t>Trần Bá Nhẫn</t>
    </r>
  </si>
  <si>
    <r>
      <rPr>
        <u/>
        <sz val="13"/>
        <color theme="1"/>
        <rFont val="Times New Roman"/>
        <family val="1"/>
      </rPr>
      <t>GVCN</t>
    </r>
    <r>
      <rPr>
        <sz val="13"/>
        <color theme="1"/>
        <rFont val="Times New Roman"/>
        <family val="1"/>
      </rPr>
      <t xml:space="preserve">: </t>
    </r>
    <r>
      <rPr>
        <b/>
        <sz val="13"/>
        <color theme="1"/>
        <rFont val="Times New Roman"/>
        <family val="1"/>
      </rPr>
      <t>Huỳnh Thanh Tâm</t>
    </r>
  </si>
  <si>
    <r>
      <rPr>
        <u/>
        <sz val="13"/>
        <color theme="1"/>
        <rFont val="Times New Roman"/>
        <family val="1"/>
      </rPr>
      <t>GVCN</t>
    </r>
    <r>
      <rPr>
        <sz val="13"/>
        <color theme="1"/>
        <rFont val="Times New Roman"/>
        <family val="1"/>
      </rPr>
      <t xml:space="preserve">: </t>
    </r>
    <r>
      <rPr>
        <b/>
        <sz val="13"/>
        <color theme="1"/>
        <rFont val="Times New Roman"/>
        <family val="1"/>
      </rPr>
      <t>Huỳnh Hữu Hậu</t>
    </r>
  </si>
  <si>
    <r>
      <rPr>
        <u/>
        <sz val="13"/>
        <color theme="1"/>
        <rFont val="Times New Roman"/>
        <family val="1"/>
      </rPr>
      <t>GVCN</t>
    </r>
    <r>
      <rPr>
        <sz val="13"/>
        <color theme="1"/>
        <rFont val="Times New Roman"/>
        <family val="1"/>
      </rPr>
      <t>:</t>
    </r>
    <r>
      <rPr>
        <b/>
        <sz val="13"/>
        <color theme="1"/>
        <rFont val="Times New Roman"/>
        <family val="1"/>
      </rPr>
      <t xml:space="preserve"> Lê Thanh Chân</t>
    </r>
  </si>
  <si>
    <r>
      <rPr>
        <u/>
        <sz val="13"/>
        <color theme="1"/>
        <rFont val="Times New Roman"/>
        <family val="1"/>
      </rPr>
      <t>GVCN</t>
    </r>
    <r>
      <rPr>
        <sz val="13"/>
        <color theme="1"/>
        <rFont val="Times New Roman"/>
        <family val="1"/>
      </rPr>
      <t xml:space="preserve">: </t>
    </r>
    <r>
      <rPr>
        <b/>
        <sz val="13"/>
        <color theme="1"/>
        <rFont val="Times New Roman"/>
        <family val="1"/>
      </rPr>
      <t>Nguyễn Công Danh</t>
    </r>
  </si>
  <si>
    <r>
      <rPr>
        <u/>
        <sz val="13"/>
        <color theme="1"/>
        <rFont val="Times New Roman"/>
        <family val="1"/>
      </rPr>
      <t>GVCN</t>
    </r>
    <r>
      <rPr>
        <sz val="13"/>
        <color theme="1"/>
        <rFont val="Times New Roman"/>
        <family val="1"/>
      </rPr>
      <t>:</t>
    </r>
    <r>
      <rPr>
        <b/>
        <sz val="13"/>
        <color theme="1"/>
        <rFont val="Times New Roman"/>
        <family val="1"/>
      </rPr>
      <t xml:space="preserve"> Đặng Hữu Đạt</t>
    </r>
  </si>
  <si>
    <r>
      <rPr>
        <u/>
        <sz val="13"/>
        <color rgb="FFFF0000"/>
        <rFont val="Times New Roman"/>
        <family val="1"/>
      </rPr>
      <t>GVCN</t>
    </r>
    <r>
      <rPr>
        <b/>
        <sz val="13"/>
        <color rgb="FFFF0000"/>
        <rFont val="Times New Roman"/>
        <family val="1"/>
      </rPr>
      <t>: Hoàng Thanh Giang</t>
    </r>
  </si>
  <si>
    <r>
      <rPr>
        <u/>
        <sz val="13"/>
        <color theme="1"/>
        <rFont val="Times New Roman"/>
        <family val="1"/>
      </rPr>
      <t>GVCN</t>
    </r>
    <r>
      <rPr>
        <sz val="13"/>
        <color theme="1"/>
        <rFont val="Times New Roman"/>
        <family val="1"/>
      </rPr>
      <t xml:space="preserve">: </t>
    </r>
    <r>
      <rPr>
        <b/>
        <sz val="13"/>
        <color theme="1"/>
        <rFont val="Times New Roman"/>
        <family val="1"/>
      </rPr>
      <t>Nguyễn Quang Minh</t>
    </r>
  </si>
  <si>
    <r>
      <rPr>
        <u/>
        <sz val="13"/>
        <color rgb="FFFF0000"/>
        <rFont val="Times New Roman"/>
        <family val="1"/>
      </rPr>
      <t>GVCN</t>
    </r>
    <r>
      <rPr>
        <sz val="13"/>
        <color rgb="FFFF0000"/>
        <rFont val="Times New Roman"/>
        <family val="1"/>
      </rPr>
      <t xml:space="preserve">: </t>
    </r>
    <r>
      <rPr>
        <b/>
        <sz val="13"/>
        <color rgb="FFFF0000"/>
        <rFont val="Times New Roman"/>
        <family val="1"/>
      </rPr>
      <t>Hoàng Thanh Giang</t>
    </r>
  </si>
  <si>
    <t>SÁNG
Bắt đầu 
7:00</t>
  </si>
  <si>
    <t>CHIỀU
Bắt đầu 
13:00</t>
  </si>
  <si>
    <t>TUẦN:</t>
  </si>
  <si>
    <t>Từ:</t>
  </si>
  <si>
    <t>đến:</t>
  </si>
  <si>
    <t>Môn dạy / Giáo viên dạy/ Ngày Thứ trong tuần</t>
  </si>
  <si>
    <t>Thứ hai
01/01/2024</t>
  </si>
  <si>
    <t>Thứ ba
02/01/2024</t>
  </si>
  <si>
    <t>Thứ tư
03/01/2024</t>
  </si>
  <si>
    <t>Thứ năm
04/01/2024</t>
  </si>
  <si>
    <t>Thứ sáu
05/01/2024</t>
  </si>
  <si>
    <t>Thứ bảy
06/01/2024</t>
  </si>
  <si>
    <t>Chủ nhật
07/01/2024</t>
  </si>
  <si>
    <t>ATM</t>
  </si>
  <si>
    <t>C.Thắm</t>
  </si>
  <si>
    <t>PB404</t>
  </si>
  <si>
    <t>PB504</t>
  </si>
  <si>
    <t>PB503</t>
  </si>
  <si>
    <t>T.Huân
(Thỉnh giảng)</t>
  </si>
  <si>
    <t>PB303</t>
  </si>
  <si>
    <t>PB502</t>
  </si>
  <si>
    <t>LR,CĐMT</t>
  </si>
  <si>
    <t>THVP</t>
  </si>
  <si>
    <t>T.Cương</t>
  </si>
  <si>
    <t>PB403</t>
  </si>
  <si>
    <t>PB205</t>
  </si>
  <si>
    <t>TKB HỌC VĂN HÓA</t>
  </si>
  <si>
    <t>KTMT</t>
  </si>
  <si>
    <t>MMT</t>
  </si>
  <si>
    <t>T.Tân</t>
  </si>
  <si>
    <t>PB501</t>
  </si>
  <si>
    <t>A201</t>
  </si>
  <si>
    <t>ĐHƯD</t>
  </si>
  <si>
    <t>KTS</t>
  </si>
  <si>
    <t>T.Võ.Toàn</t>
  </si>
  <si>
    <t>PB203</t>
  </si>
  <si>
    <t>KTHC,SN</t>
  </si>
  <si>
    <t>PB305</t>
  </si>
  <si>
    <t>TCDN</t>
  </si>
  <si>
    <t>PB301</t>
  </si>
  <si>
    <t>PB306</t>
  </si>
  <si>
    <t>T.Khăm</t>
  </si>
  <si>
    <t>B102</t>
  </si>
  <si>
    <t>CCĐ</t>
  </si>
  <si>
    <t>TBĐGD</t>
  </si>
  <si>
    <t>C.Cẩm</t>
  </si>
  <si>
    <t>TBĐ1</t>
  </si>
  <si>
    <t>Sân bóng 01</t>
  </si>
  <si>
    <t>ĐTCB</t>
  </si>
  <si>
    <t>T.Kiệt</t>
  </si>
  <si>
    <t>P306</t>
  </si>
  <si>
    <t>CHUẨN BỊ HỒ SƠ THỰC TẬP TN</t>
  </si>
  <si>
    <t>LCB</t>
  </si>
  <si>
    <t>ĐLĐL</t>
  </si>
  <si>
    <t>CSKTL</t>
  </si>
  <si>
    <t>CĐĐHKK 
trên ô tô</t>
  </si>
  <si>
    <t>CĐĐKLT 
cỡ nhỏ</t>
  </si>
  <si>
    <t>T.Thuận</t>
  </si>
  <si>
    <t>P312</t>
  </si>
  <si>
    <t>P308</t>
  </si>
  <si>
    <t>KTLĐĐ</t>
  </si>
  <si>
    <t>P211</t>
  </si>
  <si>
    <t>TT Nguội</t>
  </si>
  <si>
    <t>T.Ngoan</t>
  </si>
  <si>
    <t>T.Cường</t>
  </si>
  <si>
    <t>T.Duy</t>
  </si>
  <si>
    <t>Xưởng Ô tô 1</t>
  </si>
  <si>
    <t>Xưởng Ô tô 4</t>
  </si>
  <si>
    <t>Xưởng Ô tô 3</t>
  </si>
  <si>
    <t>Xưởng Ô tô 5</t>
  </si>
  <si>
    <t>Xưởng Ô tô 6</t>
  </si>
  <si>
    <t>KTC ôtô</t>
  </si>
  <si>
    <t>Xưởng Hàn</t>
  </si>
  <si>
    <t>C.Tuyết</t>
  </si>
  <si>
    <t>Tiện rãnh, lỗ, côn</t>
  </si>
  <si>
    <t>Phay CNC</t>
  </si>
  <si>
    <t>T.Giang</t>
  </si>
  <si>
    <t>Tiện TN</t>
  </si>
  <si>
    <t>Vẽ KT</t>
  </si>
  <si>
    <t>KTATLĐ</t>
  </si>
  <si>
    <t>Chào cờ</t>
  </si>
  <si>
    <t>Thứ Hai</t>
  </si>
  <si>
    <t>Thứ Ba</t>
  </si>
  <si>
    <t>Thứ Tư</t>
  </si>
  <si>
    <t>Thứ Năm</t>
  </si>
  <si>
    <t>Thứ Sáu</t>
  </si>
  <si>
    <t>Thứ Bảy</t>
  </si>
  <si>
    <t>Chủ Nhật</t>
  </si>
  <si>
    <t>TTDN</t>
  </si>
  <si>
    <t>Row Labels</t>
  </si>
  <si>
    <t xml:space="preserve">Sum of SỐ GIỜ </t>
  </si>
  <si>
    <t>LỚP</t>
  </si>
  <si>
    <t>VIẾT TẮT</t>
  </si>
  <si>
    <t>SỐ GIỜ CÒN LẠI</t>
  </si>
  <si>
    <t>SỐ GIỜ 
THỰC HIỆN</t>
  </si>
  <si>
    <t>SỐ GIỜ THỰC DẠY</t>
  </si>
  <si>
    <t>GV</t>
  </si>
  <si>
    <t>SỐ TIẾT/
TUẦN</t>
  </si>
  <si>
    <t>RÀNG BUỘC
SỐ TIẾT</t>
  </si>
  <si>
    <t>Grand Total</t>
  </si>
  <si>
    <t>CĐ.ĐCN K06Đ1</t>
  </si>
  <si>
    <t>Hour</t>
  </si>
  <si>
    <t>Students Sets</t>
  </si>
  <si>
    <t>Day</t>
  </si>
  <si>
    <t>Subject</t>
  </si>
  <si>
    <t>Teachers</t>
  </si>
  <si>
    <t>Room</t>
  </si>
  <si>
    <t>TC.QTMMT K16Đ1</t>
  </si>
  <si>
    <t>TK Web</t>
  </si>
  <si>
    <t>Cả ngày</t>
  </si>
  <si>
    <t>SÁNG</t>
  </si>
  <si>
    <t>SCTB 
Văn phòng</t>
  </si>
  <si>
    <t>LĐTBQS&amp;CB</t>
  </si>
  <si>
    <t>QTHT Web&amp;Mail</t>
  </si>
  <si>
    <t>CHIỀU</t>
  </si>
  <si>
    <t xml:space="preserve">CĐ.KTML&amp;ĐHKK K07Đ2 </t>
  </si>
  <si>
    <t>&lt;&gt;""</t>
  </si>
  <si>
    <t>PB204</t>
  </si>
  <si>
    <t>TKM Lan</t>
  </si>
  <si>
    <t>T.Huân</t>
  </si>
  <si>
    <t>&gt;0</t>
  </si>
  <si>
    <t xml:space="preserve">TC.CNÔTÔ K16Đ1B </t>
  </si>
  <si>
    <t>Buổi S</t>
  </si>
  <si>
    <t>PTTKHTTT</t>
  </si>
  <si>
    <t>HQT</t>
  </si>
  <si>
    <t>PA201</t>
  </si>
  <si>
    <t>HQTCSDL</t>
  </si>
  <si>
    <t>PB106</t>
  </si>
  <si>
    <t>SCBN</t>
  </si>
  <si>
    <t>THKTHCSN</t>
  </si>
  <si>
    <t>C.Châu
(Thỉnh giảng)</t>
  </si>
  <si>
    <t>PB401</t>
  </si>
  <si>
    <t>NLTK</t>
  </si>
  <si>
    <t>T.T.Tâm
(Thỉnh giảng)</t>
  </si>
  <si>
    <t>GV
(Thỉnh giảng)</t>
  </si>
  <si>
    <t>Thuế - KT thuế</t>
  </si>
  <si>
    <t>C.Lặc</t>
  </si>
  <si>
    <t>ĐCB</t>
  </si>
  <si>
    <t>PB202</t>
  </si>
  <si>
    <t>PB102</t>
  </si>
  <si>
    <t>KTMĐT</t>
  </si>
  <si>
    <t>TKMĐT</t>
  </si>
  <si>
    <t>T.Trắng</t>
  </si>
  <si>
    <t>Hệ thống âm thanh</t>
  </si>
  <si>
    <t>P103</t>
  </si>
  <si>
    <t>P202</t>
  </si>
  <si>
    <t>ĐKKN&amp;TL</t>
  </si>
  <si>
    <t>Sân bóng 02</t>
  </si>
  <si>
    <t>P205</t>
  </si>
  <si>
    <t>P314</t>
  </si>
  <si>
    <t>P201</t>
  </si>
  <si>
    <t>P311</t>
  </si>
  <si>
    <t>B105</t>
  </si>
  <si>
    <t>AVCN</t>
  </si>
  <si>
    <t>P116</t>
  </si>
  <si>
    <t>PLCNC</t>
  </si>
  <si>
    <t>KTXS</t>
  </si>
  <si>
    <t>CĐĐKLT cỡ nhỏ</t>
  </si>
  <si>
    <t>Tiếng Anh CN</t>
  </si>
  <si>
    <t>TĐgĐ</t>
  </si>
  <si>
    <t>HTQS&amp;CB</t>
  </si>
  <si>
    <t>P101</t>
  </si>
  <si>
    <t>BV rơ le</t>
  </si>
  <si>
    <t>P104</t>
  </si>
  <si>
    <t>KT Nguội ((Thỉnh giảng))</t>
  </si>
  <si>
    <t>ĐTCS</t>
  </si>
  <si>
    <t>LĐ&amp;BDHT
NLMT</t>
  </si>
  <si>
    <t>PB402</t>
  </si>
  <si>
    <t>Xưởng Nguội 02</t>
  </si>
  <si>
    <t>P214</t>
  </si>
  <si>
    <t>T.V.Linh</t>
  </si>
  <si>
    <t>P304</t>
  </si>
  <si>
    <t>HTMLDD&amp;TN</t>
  </si>
  <si>
    <t>HTĐHKKCB</t>
  </si>
  <si>
    <t>P208</t>
  </si>
  <si>
    <t>CĐ.KTML&amp;ĐHKK K06Đ1</t>
  </si>
  <si>
    <t>CĐĐHKK trên ô tô</t>
  </si>
  <si>
    <t xml:space="preserve">Tiếng Anh
CN </t>
  </si>
  <si>
    <t>ĐTCN</t>
  </si>
  <si>
    <t>HTĐHKKTT</t>
  </si>
  <si>
    <t>TT,TKLĐSBHTĐHKK</t>
  </si>
  <si>
    <t>P113</t>
  </si>
  <si>
    <t>TT,TKLĐSB
HTĐHKK</t>
  </si>
  <si>
    <t>Xưởng Nguội 01</t>
  </si>
  <si>
    <t>TT Hàn</t>
  </si>
  <si>
    <t>TT Gò</t>
  </si>
  <si>
    <t>TC.CNÔTÔ K16Đ1A</t>
  </si>
  <si>
    <t>KT&amp;SC Pan ôtô</t>
  </si>
  <si>
    <t>Xưởng Ô tô 2.2</t>
  </si>
  <si>
    <t>BD&amp;SCHTĐHKK trên ôtô</t>
  </si>
  <si>
    <t>Xưởng Ô tô 2.1</t>
  </si>
  <si>
    <t>BD&amp;SCHT Phanh</t>
  </si>
  <si>
    <t>KTL ôtô</t>
  </si>
  <si>
    <t>BD&amp;SCHTPX điện tử</t>
  </si>
  <si>
    <t>BD&amp;SCHTPD điện tử</t>
  </si>
  <si>
    <t>BD&amp;SCDC-LÁI</t>
  </si>
  <si>
    <t>BD&amp;SCTBĐ ôtô1</t>
  </si>
  <si>
    <t>BD&amp;SCNL Diesel</t>
  </si>
  <si>
    <t>BD&amp;SCTKTT</t>
  </si>
  <si>
    <t>GDQP&amp;AN</t>
  </si>
  <si>
    <t>KT nguội-hàn</t>
  </si>
  <si>
    <t>BD&amp;SCPPK</t>
  </si>
  <si>
    <t>BD&amp;SCBTLM</t>
  </si>
  <si>
    <t>BD&amp;SCHTNLĐCX dùng BCHK</t>
  </si>
  <si>
    <t>PB105</t>
  </si>
  <si>
    <t>ATLĐĐ-ĐL</t>
  </si>
  <si>
    <t>ATLĐ&amp;VSCN</t>
  </si>
  <si>
    <t>Autocad</t>
  </si>
  <si>
    <t>BD&amp;SCTBĐ ôtô2</t>
  </si>
  <si>
    <t>BD&amp;SCHT truyền lực</t>
  </si>
  <si>
    <t>B106</t>
  </si>
  <si>
    <t>Phay, bào, xọc rãnh,RĐE</t>
  </si>
  <si>
    <t xml:space="preserve">XƯỞNG PHAY </t>
  </si>
  <si>
    <t>Xưởng mài</t>
  </si>
  <si>
    <t>Phay đa giác, bánh răng</t>
  </si>
  <si>
    <t>XƯỞNG CNC</t>
  </si>
  <si>
    <t>XƯỞNGTIỆN 1</t>
  </si>
  <si>
    <t>Tiện nâng cao</t>
  </si>
  <si>
    <t>XƯỞNG TIỆN 2</t>
  </si>
  <si>
    <t>Mài MP, Mài TN</t>
  </si>
  <si>
    <t>PB505</t>
  </si>
  <si>
    <t>Phay, bào các dạng MP</t>
  </si>
  <si>
    <t>CĐ.CGKL K06Đ1</t>
  </si>
  <si>
    <t>Tiện LT, Tiện ĐH</t>
  </si>
  <si>
    <t>Tiện CT gá lắp phức tạp</t>
  </si>
  <si>
    <t>Cắt dây CNC</t>
  </si>
  <si>
    <t>MasterCam</t>
  </si>
  <si>
    <t>Đồ án MH</t>
  </si>
  <si>
    <t>Thủy lực
khí nén</t>
  </si>
  <si>
    <t>PB406</t>
  </si>
  <si>
    <t>NL cắt</t>
  </si>
  <si>
    <t>CNCTM</t>
  </si>
  <si>
    <t>SHCN 1g</t>
  </si>
  <si>
    <t>Giờ bắt đầu học: Buổi sáng lúc 7h - Buổi chiều lúc 13h 
( Giờ học lý thuyết: 45 phút – Giờ học thực hành: 60 phút – Giờ tích hợp: 60 phút)
SHCN:  Tiết cuối buổi Sáng Thứ Ba hằng tuần.
HSSV lao động: Tiết cuối buổi Chiều Thứ Ba hằng tuần.</t>
  </si>
  <si>
    <t>PHÒNG QLĐT&amp;CTHSSV</t>
  </si>
  <si>
    <t>Trần Phước Hiểu</t>
  </si>
  <si>
    <t>Nguyễn Thị Phượng</t>
  </si>
  <si>
    <t>Lê Văn Tân</t>
  </si>
  <si>
    <t xml:space="preserve"> </t>
  </si>
  <si>
    <t xml:space="preserve">                                                </t>
  </si>
  <si>
    <t>Nguyễn Thị Ngọc Hân</t>
  </si>
  <si>
    <t>B504</t>
  </si>
  <si>
    <t>T.Hiểu</t>
  </si>
  <si>
    <t>Vĩnh Long, ngày 25  tháng 8  năm 2025</t>
  </si>
  <si>
    <t>B503</t>
  </si>
  <si>
    <t>THỜI KHÓA BIỂU HỌC KỲ II - NĂM HỌC 2025</t>
  </si>
  <si>
    <t>TC.QTMMT K19Đ1</t>
  </si>
  <si>
    <t>Trần Thị Thủy Tiên</t>
  </si>
  <si>
    <t>HSSV 
tập trung hoàn thành thủ tục đăng ký nội trú KTX 
(nếu có nhu cầu )</t>
  </si>
  <si>
    <t>Giới thiệu về khoa 
GVCN họp lớp 
đầu khóa</t>
  </si>
  <si>
    <t>GD
Chính trị</t>
  </si>
  <si>
    <t>ATVSCN</t>
  </si>
  <si>
    <t xml:space="preserve">Tin học </t>
  </si>
  <si>
    <t>Lãnh đạo khoa
GVCN</t>
  </si>
  <si>
    <t>T.Sang
(Thỉnh giảng)</t>
  </si>
  <si>
    <t>C.Lượm
(Thỉnh giảng)</t>
  </si>
  <si>
    <t>Khoa 
CNTT-KT</t>
  </si>
  <si>
    <t>B301</t>
  </si>
  <si>
    <t>A203</t>
  </si>
  <si>
    <t>B201</t>
  </si>
  <si>
    <t>TC.KTSC,LRMT K19Đ1</t>
  </si>
  <si>
    <t>Nguyễn Hồng Thắm</t>
  </si>
  <si>
    <t>GDQP&amp;AN
(ghép)</t>
  </si>
  <si>
    <t>T.Cần</t>
  </si>
  <si>
    <t>HTA</t>
  </si>
  <si>
    <t>B203</t>
  </si>
  <si>
    <t>TC.KTDN K19Đ1</t>
  </si>
  <si>
    <t>Nguyễn Thị Hồng Nhu</t>
  </si>
  <si>
    <t>Luật KT</t>
  </si>
  <si>
    <t>T.Phi
(Thỉnh giảng)</t>
  </si>
  <si>
    <t>B306</t>
  </si>
  <si>
    <t>TC.ĐTDD K19Đ1</t>
  </si>
  <si>
    <t>C.Nhi
(Thỉnh giảng)</t>
  </si>
  <si>
    <t>TC.ĐCN K19Đ1A</t>
  </si>
  <si>
    <t>Nguyễn Phú Cường</t>
  </si>
  <si>
    <t>T.Trường
(Thỉnh giảng)</t>
  </si>
  <si>
    <t>Khoa 
Đ-ĐL</t>
  </si>
  <si>
    <t>B502</t>
  </si>
  <si>
    <t>TC.ĐCN K19Đ1B</t>
  </si>
  <si>
    <t>T.Vinh
(Thỉnh giảng)</t>
  </si>
  <si>
    <t>C.Thúy
(Thỉnh giảng)</t>
  </si>
  <si>
    <t>TC.KTML&amp;ĐHKK K19Đ1A</t>
  </si>
  <si>
    <t>Nguyễn Minh Trung</t>
  </si>
  <si>
    <t>B401</t>
  </si>
  <si>
    <t>TC.KTML&amp;ĐHKK K19Đ1B</t>
  </si>
  <si>
    <t>Phùng Ngọc Lợi</t>
  </si>
  <si>
    <t>TC.CNÔTÔ K19Đ1A</t>
  </si>
  <si>
    <t>Nguyễn Hoàng Phong</t>
  </si>
  <si>
    <t>Khoa 
CK-ĐL</t>
  </si>
  <si>
    <t>TC.CNÔTÔ K19Đ1B</t>
  </si>
  <si>
    <t>Lê Trọng Khang</t>
  </si>
  <si>
    <t>TC.CGKL K19Đ1</t>
  </si>
  <si>
    <t>Nguyễn Công Danh</t>
  </si>
  <si>
    <t>CĐ.ĐCN K10</t>
  </si>
  <si>
    <t>Lý Hoàng Gia</t>
  </si>
  <si>
    <t xml:space="preserve">Pháp luật </t>
  </si>
  <si>
    <t>CĐ.KTML&amp;ĐHKK K10</t>
  </si>
  <si>
    <t>A202</t>
  </si>
  <si>
    <t>CĐ.CNÔTÔ K10</t>
  </si>
  <si>
    <t>Trịnh Trung Duy</t>
  </si>
  <si>
    <t>C.Trang
(Thỉnh giảng)</t>
  </si>
  <si>
    <t>CĐ.CGKL K10</t>
  </si>
  <si>
    <t>Huỳnh Hữu Hậu</t>
  </si>
  <si>
    <t>T.P.Linh
(Thỉnh giảng)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</si>
</sst>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0"/>
      <name val="Arial"/>
      <family val="2"/>
    </font>
    <font>
      <sz val="10"/>
      <name val="Arial"/>
      <family val="2"/>
      <charset val="163"/>
    </font>
    <font>
      <sz val="12"/>
      <color theme="1"/>
      <name val="Arial"/>
      <family val="2"/>
    </font>
    <font>
      <sz val="13"/>
      <color theme="1"/>
      <name val="Arial"/>
      <family val="2"/>
    </font>
    <font>
      <sz val="11"/>
      <color theme="1"/>
      <name val="Calibri"/>
      <family val="2"/>
      <scheme val="minor"/>
    </font>
    <font>
      <sz val="12"/>
      <name val="Times New Roman"/>
      <family val="1"/>
    </font>
    <font>
      <sz val="13"/>
      <color theme="1"/>
      <name val="Times New Roman"/>
      <family val="1"/>
    </font>
    <font>
      <b/>
      <sz val="13"/>
      <color theme="1"/>
      <name val="Times New Roman"/>
      <family val="1"/>
    </font>
    <font>
      <u/>
      <sz val="13"/>
      <color theme="1"/>
      <name val="Times New Roman"/>
      <family val="1"/>
    </font>
    <font>
      <b/>
      <sz val="13"/>
      <color rgb="FFFF0000"/>
      <name val="Times New Roman"/>
      <family val="1"/>
    </font>
    <font>
      <u/>
      <sz val="13"/>
      <color rgb="FFFF0000"/>
      <name val="Times New Roman"/>
      <family val="1"/>
    </font>
    <font>
      <sz val="13"/>
      <color rgb="FFFF0000"/>
      <name val="Times New Roman"/>
      <family val="1"/>
    </font>
    <font>
      <b/>
      <sz val="14"/>
      <color theme="1"/>
      <name val="Times New Roman"/>
      <family val="1"/>
    </font>
    <font>
      <sz val="12"/>
      <color theme="1"/>
      <name val="Times New Roman"/>
      <family val="1"/>
    </font>
    <font>
      <b/>
      <sz val="12"/>
      <color theme="1"/>
      <name val="Times New Roman"/>
      <family val="1"/>
    </font>
    <font>
      <b/>
      <sz val="16"/>
      <color theme="1"/>
      <name val="Times New Roman"/>
      <family val="1"/>
    </font>
    <font>
      <sz val="12"/>
      <color theme="1"/>
      <name val="Calibri"/>
      <family val="2"/>
      <scheme val="minor"/>
    </font>
    <font>
      <b/>
      <sz val="12"/>
      <color rgb="FFFF0000"/>
      <name val="Times New Roman"/>
      <family val="1"/>
    </font>
    <font>
      <sz val="14"/>
      <color theme="1"/>
      <name val="Calibri"/>
      <family val="2"/>
      <scheme val="minor"/>
    </font>
    <font>
      <b/>
      <sz val="14"/>
      <color theme="1"/>
      <name val="Calibri"/>
      <family val="2"/>
      <scheme val="minor"/>
    </font>
    <font>
      <b/>
      <sz val="14"/>
      <color rgb="FFFF0000"/>
      <name val="Times New Roman"/>
      <family val="1"/>
    </font>
    <font>
      <sz val="13"/>
      <name val="Times New Roman"/>
      <family val="1"/>
    </font>
    <font>
      <b/>
      <sz val="13"/>
      <name val="Times New Roman"/>
      <family val="1"/>
    </font>
    <font>
      <sz val="14"/>
      <name val="Times New Roman"/>
      <family val="1"/>
    </font>
    <font>
      <sz val="14"/>
      <color theme="1"/>
      <name val="Times New Roman"/>
      <family val="1"/>
    </font>
    <font>
      <b/>
      <sz val="14"/>
      <name val="Times New Roman"/>
      <family val="1"/>
    </font>
    <font>
      <i/>
      <sz val="13"/>
      <color theme="1"/>
      <name val="Times New Roman"/>
      <family val="1"/>
    </font>
    <font>
      <b/>
      <sz val="16"/>
      <color rgb="FFFF0000"/>
      <name val="Calibri"/>
      <family val="2"/>
      <scheme val="minor"/>
    </font>
    <font>
      <sz val="8"/>
      <name val="Calibri"/>
      <family val="2"/>
      <scheme val="minor"/>
    </font>
    <font>
      <b/>
      <sz val="12"/>
      <name val="Times New Roman"/>
      <family val="1"/>
    </font>
    <font>
      <sz val="11"/>
      <name val="Calibri"/>
      <family val="2"/>
      <scheme val="minor"/>
    </font>
    <font>
      <i/>
      <sz val="12"/>
      <name val="Times New Roman"/>
      <family val="1"/>
    </font>
    <font>
      <sz val="12"/>
      <name val="Arial"/>
      <family val="2"/>
    </font>
    <font>
      <b/>
      <sz val="12"/>
      <name val="Arial"/>
      <family val="2"/>
    </font>
    <font>
      <sz val="12"/>
      <name val="Calibri"/>
      <family val="2"/>
      <scheme val="minor"/>
    </font>
    <font>
      <b/>
      <sz val="12"/>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505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rgb="FFFF66FF"/>
        <bgColor indexed="64"/>
      </patternFill>
    </fill>
    <fill>
      <patternFill patternType="solid">
        <fgColor rgb="FF92D050"/>
        <bgColor indexed="64"/>
      </patternFill>
    </fill>
    <fill>
      <patternFill patternType="solid">
        <fgColor rgb="FFFFFF6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s>
  <cellStyleXfs count="6">
    <xf numFmtId="0" fontId="0" fillId="0" borderId="0"/>
    <xf numFmtId="0" fontId="1" fillId="0" borderId="0"/>
    <xf numFmtId="0" fontId="2" fillId="0" borderId="0"/>
    <xf numFmtId="9" fontId="5" fillId="0" borderId="0" applyFont="0" applyFill="0" applyBorder="0" applyAlignment="0" applyProtection="0"/>
    <xf numFmtId="0" fontId="6" fillId="0" borderId="0"/>
    <xf numFmtId="0" fontId="1" fillId="0" borderId="0"/>
  </cellStyleXfs>
  <cellXfs count="263">
    <xf numFmtId="0" fontId="0" fillId="0" borderId="0" xfId="0"/>
    <xf numFmtId="0" fontId="7" fillId="0" borderId="0" xfId="0" applyFont="1"/>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vertical="top" wrapText="1"/>
    </xf>
    <xf numFmtId="0" fontId="8" fillId="0" borderId="13" xfId="0" applyFont="1" applyBorder="1" applyAlignment="1">
      <alignment horizontal="left" vertical="center" wrapText="1"/>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7" fillId="0" borderId="13" xfId="0" applyFont="1" applyBorder="1" applyAlignment="1">
      <alignment vertical="center"/>
    </xf>
    <xf numFmtId="0" fontId="8" fillId="0" borderId="2" xfId="0" applyFont="1" applyBorder="1" applyAlignment="1">
      <alignment vertical="top" wrapText="1"/>
    </xf>
    <xf numFmtId="0" fontId="8" fillId="0" borderId="2" xfId="0" applyFont="1" applyBorder="1" applyAlignment="1">
      <alignment horizontal="left" vertical="center" wrapText="1"/>
    </xf>
    <xf numFmtId="0" fontId="8" fillId="0" borderId="11" xfId="0" applyFont="1" applyBorder="1" applyAlignment="1">
      <alignment horizontal="center" vertical="center"/>
    </xf>
    <xf numFmtId="0" fontId="9" fillId="0" borderId="13" xfId="0" applyFont="1" applyBorder="1" applyAlignment="1">
      <alignment horizontal="left" vertical="center" wrapText="1"/>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7" fillId="0" borderId="13" xfId="0" applyFont="1" applyBorder="1" applyAlignment="1">
      <alignment horizontal="left" vertical="center" wrapText="1"/>
    </xf>
    <xf numFmtId="0" fontId="8" fillId="0" borderId="9" xfId="0" applyFont="1" applyBorder="1" applyAlignment="1">
      <alignment horizontal="left" vertical="center" wrapText="1"/>
    </xf>
    <xf numFmtId="0" fontId="7" fillId="0" borderId="9" xfId="0" applyFont="1" applyBorder="1" applyAlignment="1">
      <alignment vertical="center"/>
    </xf>
    <xf numFmtId="0" fontId="8" fillId="0" borderId="10" xfId="0" applyFont="1" applyBorder="1" applyAlignment="1">
      <alignment horizontal="left" vertical="center" wrapText="1"/>
    </xf>
    <xf numFmtId="0" fontId="10" fillId="0" borderId="13" xfId="0" applyFont="1" applyBorder="1" applyAlignment="1">
      <alignment horizontal="left" vertical="center" wrapText="1"/>
    </xf>
    <xf numFmtId="0" fontId="12" fillId="0" borderId="13" xfId="0" applyFont="1" applyBorder="1" applyAlignment="1">
      <alignment horizontal="left" vertical="center" wrapText="1"/>
    </xf>
    <xf numFmtId="0" fontId="10" fillId="0" borderId="13" xfId="0" applyFont="1" applyBorder="1" applyAlignment="1">
      <alignment horizontal="center" vertical="center"/>
    </xf>
    <xf numFmtId="0" fontId="10" fillId="4" borderId="1" xfId="0" applyFont="1" applyFill="1" applyBorder="1" applyAlignment="1">
      <alignment horizontal="left" vertical="center" wrapText="1"/>
    </xf>
    <xf numFmtId="0" fontId="8" fillId="0" borderId="0" xfId="0" applyFont="1" applyAlignment="1">
      <alignment horizontal="right" vertical="center"/>
    </xf>
    <xf numFmtId="0" fontId="17" fillId="0" borderId="0" xfId="0" applyFont="1"/>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quotePrefix="1" applyFont="1" applyBorder="1" applyAlignment="1">
      <alignment horizontal="center" vertical="center"/>
    </xf>
    <xf numFmtId="0" fontId="14" fillId="0" borderId="8" xfId="0" quotePrefix="1" applyFont="1" applyBorder="1" applyAlignment="1">
      <alignment horizontal="center" vertical="center"/>
    </xf>
    <xf numFmtId="0" fontId="10" fillId="4" borderId="12" xfId="0" applyFont="1" applyFill="1" applyBorder="1" applyAlignment="1">
      <alignment horizontal="left" vertical="center" wrapText="1"/>
    </xf>
    <xf numFmtId="0" fontId="15" fillId="3" borderId="5" xfId="0" applyFont="1" applyFill="1" applyBorder="1" applyAlignment="1">
      <alignment horizontal="center" vertical="center" wrapText="1"/>
    </xf>
    <xf numFmtId="0" fontId="8" fillId="0" borderId="13" xfId="0" applyFont="1" applyBorder="1" applyAlignment="1">
      <alignment horizontal="left" vertical="center"/>
    </xf>
    <xf numFmtId="0" fontId="7" fillId="0" borderId="2" xfId="0" applyFont="1" applyBorder="1" applyAlignment="1">
      <alignment horizontal="left" vertical="center" wrapText="1"/>
    </xf>
    <xf numFmtId="0" fontId="7" fillId="0" borderId="13" xfId="0" applyFont="1" applyBorder="1" applyAlignment="1">
      <alignment horizontal="left" vertical="center"/>
    </xf>
    <xf numFmtId="0" fontId="8" fillId="0" borderId="10" xfId="0" applyFont="1" applyBorder="1" applyAlignment="1">
      <alignment horizontal="center" vertical="center"/>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8" fillId="0" borderId="13" xfId="0" applyFont="1" applyBorder="1" applyAlignment="1">
      <alignment horizontal="center" vertical="top" wrapText="1"/>
    </xf>
    <xf numFmtId="0" fontId="15" fillId="3"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19" fillId="0" borderId="12" xfId="0" applyFont="1" applyBorder="1" applyAlignment="1">
      <alignment horizontal="center"/>
    </xf>
    <xf numFmtId="0" fontId="19" fillId="0" borderId="12" xfId="0" applyFont="1" applyBorder="1" applyAlignment="1">
      <alignment horizontal="center" wrapText="1"/>
    </xf>
    <xf numFmtId="0" fontId="18" fillId="11" borderId="1" xfId="0" applyFont="1" applyFill="1" applyBorder="1" applyAlignment="1">
      <alignment horizontal="center" vertical="center" wrapText="1"/>
    </xf>
    <xf numFmtId="0" fontId="0" fillId="0" borderId="1" xfId="0" applyBorder="1" applyAlignment="1">
      <alignment wrapText="1"/>
    </xf>
    <xf numFmtId="0" fontId="19" fillId="0" borderId="1" xfId="0" applyFont="1" applyBorder="1" applyAlignment="1">
      <alignment horizontal="center"/>
    </xf>
    <xf numFmtId="0" fontId="20" fillId="0" borderId="1" xfId="0" applyFont="1" applyBorder="1" applyAlignment="1">
      <alignment horizontal="center"/>
    </xf>
    <xf numFmtId="0" fontId="0" fillId="0" borderId="1" xfId="0" applyBorder="1"/>
    <xf numFmtId="0" fontId="15" fillId="12" borderId="12" xfId="0" applyFont="1" applyFill="1" applyBorder="1" applyAlignment="1">
      <alignment horizontal="center" vertical="center"/>
    </xf>
    <xf numFmtId="0" fontId="15" fillId="12" borderId="12" xfId="0" applyFont="1" applyFill="1" applyBorder="1" applyAlignment="1">
      <alignment horizontal="center" vertical="center" wrapText="1"/>
    </xf>
    <xf numFmtId="0" fontId="8" fillId="3" borderId="12" xfId="0" applyFont="1" applyFill="1" applyBorder="1" applyAlignment="1">
      <alignment vertical="center"/>
    </xf>
    <xf numFmtId="0" fontId="15" fillId="3" borderId="1" xfId="0" applyFont="1" applyFill="1" applyBorder="1" applyAlignment="1">
      <alignment vertical="center" wrapText="1"/>
    </xf>
    <xf numFmtId="0" fontId="15"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0" fillId="0" borderId="1" xfId="0" applyBorder="1" applyAlignment="1">
      <alignment horizontal="center"/>
    </xf>
    <xf numFmtId="0" fontId="21" fillId="11" borderId="1" xfId="0" applyFont="1" applyFill="1" applyBorder="1" applyAlignment="1">
      <alignment horizontal="center" vertical="center" wrapText="1"/>
    </xf>
    <xf numFmtId="0" fontId="22" fillId="0" borderId="1" xfId="0" applyFont="1" applyBorder="1" applyAlignment="1">
      <alignment horizontal="left" vertical="center"/>
    </xf>
    <xf numFmtId="0" fontId="23" fillId="0" borderId="1" xfId="0" applyFont="1" applyBorder="1" applyAlignment="1">
      <alignment horizontal="left" vertical="center" wrapText="1"/>
    </xf>
    <xf numFmtId="0" fontId="24" fillId="0" borderId="1" xfId="5" applyFont="1" applyBorder="1" applyAlignment="1">
      <alignment horizontal="center" vertical="center"/>
    </xf>
    <xf numFmtId="0" fontId="22" fillId="0" borderId="1" xfId="5" applyFont="1" applyBorder="1" applyAlignment="1">
      <alignment horizontal="center" vertical="center"/>
    </xf>
    <xf numFmtId="0" fontId="22" fillId="0" borderId="1" xfId="5" applyFont="1" applyBorder="1" applyAlignment="1">
      <alignment horizontal="left" vertical="center"/>
    </xf>
    <xf numFmtId="0" fontId="23" fillId="0" borderId="1" xfId="5" applyFont="1" applyBorder="1" applyAlignment="1">
      <alignment horizontal="left" vertical="center" wrapText="1"/>
    </xf>
    <xf numFmtId="0" fontId="18"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xf>
    <xf numFmtId="0" fontId="21" fillId="0" borderId="1" xfId="0" applyFont="1" applyBorder="1" applyAlignment="1">
      <alignment horizontal="center" vertical="center" wrapText="1"/>
    </xf>
    <xf numFmtId="0" fontId="23" fillId="0" borderId="1" xfId="0" applyFont="1" applyBorder="1" applyAlignment="1">
      <alignment horizontal="left" vertical="center"/>
    </xf>
    <xf numFmtId="0" fontId="22" fillId="13" borderId="1" xfId="5" applyFont="1" applyFill="1" applyBorder="1" applyAlignment="1">
      <alignment horizontal="center" vertical="center"/>
    </xf>
    <xf numFmtId="0" fontId="22" fillId="2" borderId="1" xfId="5" applyFont="1" applyFill="1" applyBorder="1" applyAlignment="1">
      <alignment horizontal="center" vertical="center"/>
    </xf>
    <xf numFmtId="0" fontId="22" fillId="14" borderId="1" xfId="5" applyFont="1" applyFill="1" applyBorder="1" applyAlignment="1">
      <alignment horizontal="center" vertical="center"/>
    </xf>
    <xf numFmtId="0" fontId="22" fillId="0" borderId="3" xfId="5" applyFont="1" applyBorder="1" applyAlignment="1">
      <alignment horizontal="left" vertical="center"/>
    </xf>
    <xf numFmtId="0" fontId="22" fillId="0" borderId="1" xfId="5" applyFont="1" applyBorder="1" applyAlignment="1">
      <alignment horizontal="left" vertical="center" wrapText="1"/>
    </xf>
    <xf numFmtId="0" fontId="0" fillId="11" borderId="0" xfId="0" applyFill="1"/>
    <xf numFmtId="0" fontId="23" fillId="0" borderId="1" xfId="5" applyFont="1" applyBorder="1" applyAlignment="1">
      <alignment horizontal="left" vertical="center"/>
    </xf>
    <xf numFmtId="0" fontId="10" fillId="0" borderId="1" xfId="5" applyFont="1" applyBorder="1" applyAlignment="1">
      <alignment horizontal="lef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3" xfId="0" applyFont="1" applyBorder="1" applyAlignment="1">
      <alignment horizontal="left" vertical="center"/>
    </xf>
    <xf numFmtId="0" fontId="22" fillId="14" borderId="4" xfId="5" applyFont="1" applyFill="1" applyBorder="1" applyAlignment="1">
      <alignment horizontal="center" vertical="center"/>
    </xf>
    <xf numFmtId="0" fontId="22" fillId="0" borderId="5" xfId="5" applyFont="1" applyBorder="1" applyAlignment="1">
      <alignment horizontal="left" vertical="center"/>
    </xf>
    <xf numFmtId="0" fontId="26" fillId="5" borderId="4" xfId="0" applyFont="1" applyFill="1" applyBorder="1" applyAlignment="1">
      <alignment horizontal="center" vertical="center"/>
    </xf>
    <xf numFmtId="0" fontId="4" fillId="0" borderId="0" xfId="0" applyFont="1" applyAlignment="1">
      <alignment horizontal="center" vertical="top"/>
    </xf>
    <xf numFmtId="0" fontId="26" fillId="6" borderId="3" xfId="0" applyFont="1" applyFill="1" applyBorder="1" applyAlignment="1">
      <alignment horizontal="right" vertical="center"/>
    </xf>
    <xf numFmtId="0" fontId="4" fillId="0" borderId="0" xfId="0" applyFont="1" applyAlignment="1">
      <alignment horizontal="left"/>
    </xf>
    <xf numFmtId="0" fontId="3" fillId="0" borderId="0" xfId="0" applyFont="1" applyAlignment="1">
      <alignment horizontal="left"/>
    </xf>
    <xf numFmtId="0" fontId="28" fillId="0" borderId="0" xfId="0" applyFont="1"/>
    <xf numFmtId="0" fontId="18" fillId="4" borderId="1" xfId="0" applyFont="1" applyFill="1" applyBorder="1" applyAlignment="1">
      <alignment horizontal="left" vertical="center" wrapText="1"/>
    </xf>
    <xf numFmtId="0" fontId="15" fillId="0" borderId="13" xfId="0" applyFont="1" applyBorder="1" applyAlignment="1">
      <alignment horizontal="center" vertical="center"/>
    </xf>
    <xf numFmtId="0" fontId="15" fillId="0" borderId="13" xfId="0" applyFont="1" applyBorder="1" applyAlignment="1">
      <alignment horizontal="left" vertical="center" wrapText="1"/>
    </xf>
    <xf numFmtId="0" fontId="14" fillId="0" borderId="13" xfId="0" applyFont="1" applyBorder="1" applyAlignment="1">
      <alignment vertical="center"/>
    </xf>
    <xf numFmtId="0" fontId="15" fillId="0" borderId="2" xfId="0" applyFont="1" applyBorder="1" applyAlignment="1">
      <alignment horizontal="left" vertical="center" wrapText="1"/>
    </xf>
    <xf numFmtId="0" fontId="0" fillId="0" borderId="0" xfId="0" applyFill="1"/>
    <xf numFmtId="0" fontId="16" fillId="0" borderId="0" xfId="0" applyFont="1" applyFill="1" applyAlignment="1">
      <alignment vertical="center"/>
    </xf>
    <xf numFmtId="0" fontId="8" fillId="0" borderId="0" xfId="0" applyFont="1" applyFill="1" applyAlignment="1">
      <alignment horizontal="right" vertical="center"/>
    </xf>
    <xf numFmtId="3" fontId="8" fillId="0" borderId="0" xfId="0" applyNumberFormat="1" applyFont="1" applyFill="1" applyAlignment="1">
      <alignment vertical="center" wrapText="1"/>
    </xf>
    <xf numFmtId="3" fontId="26" fillId="7" borderId="16" xfId="0" quotePrefix="1" applyNumberFormat="1" applyFont="1" applyFill="1" applyBorder="1" applyAlignment="1">
      <alignment horizontal="center" vertical="center"/>
    </xf>
    <xf numFmtId="0" fontId="13" fillId="0" borderId="0" xfId="0" applyFont="1" applyAlignment="1">
      <alignment horizontal="center" vertical="center"/>
    </xf>
    <xf numFmtId="3" fontId="6" fillId="0" borderId="0" xfId="0" applyNumberFormat="1" applyFont="1" applyAlignment="1">
      <alignment wrapText="1"/>
    </xf>
    <xf numFmtId="3" fontId="6" fillId="0" borderId="0" xfId="0" applyNumberFormat="1" applyFont="1" applyAlignment="1">
      <alignment horizontal="center"/>
    </xf>
    <xf numFmtId="3" fontId="6" fillId="0" borderId="0" xfId="0" applyNumberFormat="1" applyFont="1"/>
    <xf numFmtId="3" fontId="30" fillId="0" borderId="0" xfId="0" applyNumberFormat="1" applyFont="1" applyAlignment="1">
      <alignment horizontal="center"/>
    </xf>
    <xf numFmtId="0" fontId="31" fillId="0" borderId="0" xfId="0" applyFont="1"/>
    <xf numFmtId="0" fontId="6" fillId="0" borderId="0" xfId="0" applyFont="1" applyAlignment="1">
      <alignment vertical="center"/>
    </xf>
    <xf numFmtId="3" fontId="24" fillId="0" borderId="0" xfId="0" applyNumberFormat="1" applyFont="1" applyAlignment="1">
      <alignment vertical="center"/>
    </xf>
    <xf numFmtId="3" fontId="26" fillId="0" borderId="0" xfId="0" applyNumberFormat="1" applyFont="1" applyAlignment="1">
      <alignment horizontal="center" vertical="center"/>
    </xf>
    <xf numFmtId="3" fontId="33" fillId="0" borderId="0" xfId="0" applyNumberFormat="1" applyFont="1"/>
    <xf numFmtId="3" fontId="34" fillId="0" borderId="0" xfId="0" applyNumberFormat="1" applyFont="1"/>
    <xf numFmtId="3" fontId="34" fillId="0" borderId="0" xfId="0" applyNumberFormat="1" applyFont="1" applyAlignment="1">
      <alignment horizontal="center"/>
    </xf>
    <xf numFmtId="3" fontId="32" fillId="0" borderId="0" xfId="0" applyNumberFormat="1" applyFont="1" applyAlignment="1">
      <alignment horizontal="center"/>
    </xf>
    <xf numFmtId="3" fontId="35" fillId="0" borderId="0" xfId="0" applyNumberFormat="1" applyFont="1"/>
    <xf numFmtId="3" fontId="35" fillId="0" borderId="0" xfId="0" applyNumberFormat="1" applyFont="1" applyAlignment="1">
      <alignment horizontal="center"/>
    </xf>
    <xf numFmtId="3" fontId="36" fillId="0" borderId="0" xfId="0" applyNumberFormat="1" applyFont="1" applyAlignment="1">
      <alignment horizontal="center"/>
    </xf>
    <xf numFmtId="0" fontId="0" fillId="0" borderId="9" xfId="0" applyBorder="1" applyAlignment="1">
      <alignment horizontal="center"/>
    </xf>
    <xf numFmtId="0" fontId="0" fillId="0" borderId="0" xfId="0" applyAlignment="1">
      <alignment horizont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11" xfId="0" applyFont="1" applyBorder="1" applyAlignment="1">
      <alignment vertical="center" wrapText="1"/>
    </xf>
    <xf numFmtId="0" fontId="15" fillId="0" borderId="6" xfId="0" applyFont="1" applyBorder="1" applyAlignment="1">
      <alignment vertical="center" wrapText="1"/>
    </xf>
    <xf numFmtId="9" fontId="15" fillId="6" borderId="9" xfId="3" applyFont="1" applyFill="1" applyBorder="1" applyAlignment="1">
      <alignment horizontal="center" vertical="center" wrapText="1"/>
    </xf>
    <xf numFmtId="9" fontId="15" fillId="6" borderId="8" xfId="3" applyFont="1" applyFill="1" applyBorder="1" applyAlignment="1">
      <alignment horizontal="center" vertical="center" wrapText="1"/>
    </xf>
    <xf numFmtId="0" fontId="14" fillId="0" borderId="9" xfId="0" applyFont="1" applyBorder="1" applyAlignment="1">
      <alignment vertical="center" wrapText="1"/>
    </xf>
    <xf numFmtId="0" fontId="14" fillId="0" borderId="8" xfId="0" applyFont="1" applyBorder="1" applyAlignment="1">
      <alignment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2" xfId="0" applyFont="1" applyFill="1" applyBorder="1" applyAlignment="1">
      <alignment horizontal="center" vertical="center" wrapText="1"/>
    </xf>
    <xf numFmtId="9" fontId="15" fillId="0" borderId="11" xfId="3" applyFont="1" applyFill="1" applyBorder="1" applyAlignment="1">
      <alignment horizontal="center" vertical="center"/>
    </xf>
    <xf numFmtId="9" fontId="15" fillId="0" borderId="6" xfId="3" applyFont="1" applyFill="1" applyBorder="1" applyAlignment="1">
      <alignment horizontal="center" vertical="center"/>
    </xf>
    <xf numFmtId="9" fontId="15" fillId="0" borderId="11" xfId="3" applyFont="1" applyFill="1" applyBorder="1" applyAlignment="1">
      <alignment horizontal="center"/>
    </xf>
    <xf numFmtId="9" fontId="15" fillId="0" borderId="6" xfId="3" applyFont="1" applyFill="1" applyBorder="1" applyAlignment="1">
      <alignment horizontal="center"/>
    </xf>
    <xf numFmtId="3" fontId="15" fillId="9" borderId="9" xfId="3" applyNumberFormat="1" applyFont="1" applyFill="1" applyBorder="1" applyAlignment="1">
      <alignment horizontal="center" vertical="center" wrapText="1"/>
    </xf>
    <xf numFmtId="3" fontId="15" fillId="9" borderId="8" xfId="3" applyNumberFormat="1" applyFont="1" applyFill="1" applyBorder="1" applyAlignment="1">
      <alignment horizontal="center" vertical="center" wrapText="1"/>
    </xf>
    <xf numFmtId="0" fontId="14" fillId="0" borderId="9" xfId="0" applyFont="1" applyBorder="1" applyAlignment="1">
      <alignment vertical="center"/>
    </xf>
    <xf numFmtId="0" fontId="14" fillId="0" borderId="8" xfId="0" applyFont="1" applyBorder="1" applyAlignment="1">
      <alignment vertical="center"/>
    </xf>
    <xf numFmtId="9" fontId="15" fillId="10" borderId="10" xfId="3" applyFont="1" applyFill="1" applyBorder="1" applyAlignment="1">
      <alignment horizontal="center" vertical="center" wrapText="1"/>
    </xf>
    <xf numFmtId="9" fontId="15" fillId="10" borderId="7" xfId="3" applyFont="1" applyFill="1" applyBorder="1" applyAlignment="1">
      <alignment horizontal="center" vertical="center" wrapText="1"/>
    </xf>
    <xf numFmtId="0" fontId="14" fillId="0" borderId="10" xfId="0" applyFont="1" applyBorder="1" applyAlignment="1">
      <alignment vertical="center" wrapText="1"/>
    </xf>
    <xf numFmtId="0" fontId="14" fillId="0" borderId="7" xfId="0" applyFont="1" applyBorder="1" applyAlignment="1">
      <alignment vertical="center" wrapText="1"/>
    </xf>
    <xf numFmtId="9" fontId="15" fillId="10" borderId="9" xfId="3" applyFont="1" applyFill="1" applyBorder="1" applyAlignment="1">
      <alignment horizontal="center" vertical="center" wrapText="1"/>
    </xf>
    <xf numFmtId="9" fontId="15" fillId="10" borderId="8" xfId="3" applyFont="1" applyFill="1" applyBorder="1" applyAlignment="1">
      <alignment horizontal="center" vertical="center" wrapText="1"/>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2" xfId="0" applyFont="1" applyBorder="1" applyAlignment="1">
      <alignment horizontal="center" vertical="top" wrapText="1"/>
    </xf>
    <xf numFmtId="0" fontId="15" fillId="8" borderId="11"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15"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0" xfId="0" applyFont="1" applyFill="1" applyAlignment="1">
      <alignment horizontal="center" vertical="center" wrapText="1"/>
    </xf>
    <xf numFmtId="0" fontId="15" fillId="11" borderId="8"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11" xfId="0" quotePrefix="1" applyFont="1" applyFill="1" applyBorder="1" applyAlignment="1">
      <alignment horizontal="center" vertical="center" wrapText="1"/>
    </xf>
    <xf numFmtId="0" fontId="15" fillId="11" borderId="15" xfId="0" quotePrefix="1" applyFont="1" applyFill="1" applyBorder="1" applyAlignment="1">
      <alignment horizontal="center" vertical="center" wrapText="1"/>
    </xf>
    <xf numFmtId="0" fontId="15" fillId="11" borderId="6" xfId="0" quotePrefix="1" applyFont="1" applyFill="1" applyBorder="1" applyAlignment="1">
      <alignment horizontal="center" vertical="center" wrapText="1"/>
    </xf>
    <xf numFmtId="0" fontId="15" fillId="11" borderId="9" xfId="0" quotePrefix="1" applyFont="1" applyFill="1" applyBorder="1" applyAlignment="1">
      <alignment horizontal="center" vertical="center" wrapText="1"/>
    </xf>
    <xf numFmtId="0" fontId="15" fillId="11" borderId="0" xfId="0" quotePrefix="1" applyFont="1" applyFill="1" applyAlignment="1">
      <alignment horizontal="center" vertical="center" wrapText="1"/>
    </xf>
    <xf numFmtId="0" fontId="15" fillId="11" borderId="8" xfId="0" quotePrefix="1" applyFont="1" applyFill="1" applyBorder="1" applyAlignment="1">
      <alignment horizontal="center" vertical="center" wrapText="1"/>
    </xf>
    <xf numFmtId="0" fontId="15" fillId="11" borderId="10" xfId="0" quotePrefix="1" applyFont="1" applyFill="1" applyBorder="1" applyAlignment="1">
      <alignment horizontal="center" vertical="center" wrapText="1"/>
    </xf>
    <xf numFmtId="0" fontId="15" fillId="11" borderId="14" xfId="0" quotePrefix="1" applyFont="1" applyFill="1" applyBorder="1" applyAlignment="1">
      <alignment horizontal="center" vertical="center" wrapText="1"/>
    </xf>
    <xf numFmtId="0" fontId="15" fillId="11" borderId="7" xfId="0" quotePrefix="1" applyFont="1" applyFill="1" applyBorder="1" applyAlignment="1">
      <alignment horizontal="center" vertical="center" wrapText="1"/>
    </xf>
    <xf numFmtId="0" fontId="15" fillId="5" borderId="11"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0" xfId="0" applyFont="1" applyFill="1" applyAlignment="1">
      <alignment horizontal="center" vertical="center"/>
    </xf>
    <xf numFmtId="0" fontId="15" fillId="5" borderId="8"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4" xfId="0" applyFont="1" applyFill="1" applyBorder="1" applyAlignment="1">
      <alignment horizontal="center" vertical="center"/>
    </xf>
    <xf numFmtId="0" fontId="15" fillId="5" borderId="7" xfId="0" applyFont="1" applyFill="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3" fontId="14" fillId="0" borderId="9"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9" fontId="15" fillId="5" borderId="10" xfId="3" applyFont="1" applyFill="1" applyBorder="1" applyAlignment="1">
      <alignment horizontal="center" vertical="center" wrapText="1"/>
    </xf>
    <xf numFmtId="9" fontId="15" fillId="5" borderId="7" xfId="3" applyFont="1" applyFill="1" applyBorder="1" applyAlignment="1">
      <alignment horizontal="center" vertical="center" wrapText="1"/>
    </xf>
    <xf numFmtId="9" fontId="15" fillId="0" borderId="10" xfId="3" applyFont="1" applyFill="1" applyBorder="1" applyAlignment="1">
      <alignment horizontal="center" vertical="center" wrapText="1"/>
    </xf>
    <xf numFmtId="9" fontId="15" fillId="0" borderId="7" xfId="3" applyFont="1" applyFill="1" applyBorder="1" applyAlignment="1">
      <alignment horizontal="center" vertical="center" wrapText="1"/>
    </xf>
    <xf numFmtId="3" fontId="14" fillId="5" borderId="9" xfId="0" applyNumberFormat="1" applyFont="1" applyFill="1" applyBorder="1" applyAlignment="1">
      <alignment horizontal="center" vertical="center" wrapText="1"/>
    </xf>
    <xf numFmtId="3" fontId="14" fillId="5" borderId="8"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5" borderId="9" xfId="0" applyFont="1" applyFill="1" applyBorder="1" applyAlignment="1">
      <alignment horizontal="center" vertical="center" wrapText="1"/>
    </xf>
    <xf numFmtId="0" fontId="15" fillId="5" borderId="8" xfId="0" applyFont="1" applyFill="1" applyBorder="1" applyAlignment="1">
      <alignment horizontal="center" vertical="center" wrapText="1"/>
    </xf>
    <xf numFmtId="3" fontId="15" fillId="5" borderId="9" xfId="0" applyNumberFormat="1" applyFont="1" applyFill="1" applyBorder="1" applyAlignment="1">
      <alignment horizontal="center" vertical="center" wrapText="1"/>
    </xf>
    <xf numFmtId="3" fontId="15" fillId="5" borderId="8" xfId="0" applyNumberFormat="1" applyFont="1" applyFill="1" applyBorder="1" applyAlignment="1">
      <alignment horizontal="center" vertical="center" wrapText="1"/>
    </xf>
    <xf numFmtId="3" fontId="15" fillId="0" borderId="9"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0" fontId="14" fillId="5" borderId="9"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8"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9" xfId="0" quotePrefix="1" applyFont="1" applyFill="1" applyBorder="1" applyAlignment="1">
      <alignment horizontal="center" vertical="center"/>
    </xf>
    <xf numFmtId="0" fontId="15" fillId="5" borderId="0" xfId="0" quotePrefix="1" applyFont="1" applyFill="1" applyAlignment="1">
      <alignment horizontal="center" vertical="center"/>
    </xf>
    <xf numFmtId="0" fontId="15" fillId="5" borderId="8" xfId="0" quotePrefix="1"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6" xfId="0" applyFont="1" applyFill="1" applyBorder="1" applyAlignment="1">
      <alignment horizontal="center" vertical="center" wrapText="1"/>
    </xf>
    <xf numFmtId="9" fontId="15" fillId="9" borderId="9" xfId="3" applyFont="1" applyFill="1" applyBorder="1" applyAlignment="1">
      <alignment horizontal="center" vertical="center" wrapText="1"/>
    </xf>
    <xf numFmtId="9" fontId="15" fillId="9" borderId="8" xfId="3" applyFont="1" applyFill="1" applyBorder="1" applyAlignment="1">
      <alignment horizontal="center" vertical="center" wrapText="1"/>
    </xf>
    <xf numFmtId="9" fontId="15" fillId="9" borderId="11" xfId="3" applyFont="1" applyFill="1" applyBorder="1" applyAlignment="1">
      <alignment horizontal="center" vertical="center"/>
    </xf>
    <xf numFmtId="9" fontId="15" fillId="9" borderId="6" xfId="3" applyFont="1" applyFill="1" applyBorder="1" applyAlignment="1">
      <alignment horizontal="center" vertical="center"/>
    </xf>
    <xf numFmtId="9" fontId="15" fillId="9" borderId="10" xfId="3" applyFont="1" applyFill="1" applyBorder="1" applyAlignment="1">
      <alignment horizontal="center" vertical="center" wrapText="1"/>
    </xf>
    <xf numFmtId="9" fontId="15" fillId="9" borderId="7" xfId="3"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2" xfId="0" applyFont="1" applyFill="1" applyBorder="1" applyAlignment="1">
      <alignment horizontal="center" vertical="center" wrapText="1"/>
    </xf>
    <xf numFmtId="3" fontId="30" fillId="0" borderId="11" xfId="3" applyNumberFormat="1" applyFont="1" applyFill="1" applyBorder="1" applyAlignment="1">
      <alignment horizontal="center" vertical="center" wrapText="1"/>
    </xf>
    <xf numFmtId="3" fontId="30" fillId="0" borderId="6" xfId="3" applyNumberFormat="1"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5" fillId="0" borderId="12" xfId="0" applyFont="1" applyFill="1" applyBorder="1" applyAlignment="1">
      <alignment horizontal="center" vertical="top"/>
    </xf>
    <xf numFmtId="0" fontId="25" fillId="0" borderId="13" xfId="0" applyFont="1" applyFill="1" applyBorder="1" applyAlignment="1">
      <alignment horizontal="center" vertical="top"/>
    </xf>
    <xf numFmtId="0" fontId="25" fillId="0" borderId="2" xfId="0" applyFont="1" applyFill="1" applyBorder="1" applyAlignment="1">
      <alignment horizontal="center" vertical="top"/>
    </xf>
    <xf numFmtId="3" fontId="30" fillId="0" borderId="10" xfId="3" applyNumberFormat="1" applyFont="1" applyFill="1" applyBorder="1" applyAlignment="1">
      <alignment horizontal="center" vertical="center" wrapText="1"/>
    </xf>
    <xf numFmtId="3" fontId="30" fillId="0" borderId="7" xfId="3" applyNumberFormat="1" applyFont="1" applyFill="1" applyBorder="1" applyAlignment="1">
      <alignment horizontal="center" vertical="center" wrapText="1"/>
    </xf>
    <xf numFmtId="9" fontId="30" fillId="0" borderId="10" xfId="3" applyFont="1" applyFill="1" applyBorder="1" applyAlignment="1">
      <alignment horizontal="center" vertical="center" wrapText="1"/>
    </xf>
    <xf numFmtId="9" fontId="30" fillId="0" borderId="7" xfId="3" applyFont="1" applyFill="1" applyBorder="1" applyAlignment="1">
      <alignment horizontal="center" vertical="center" wrapText="1"/>
    </xf>
    <xf numFmtId="9" fontId="30" fillId="0" borderId="9" xfId="3" applyFont="1" applyFill="1" applyBorder="1" applyAlignment="1">
      <alignment horizontal="center" vertical="center" wrapText="1"/>
    </xf>
    <xf numFmtId="9" fontId="30" fillId="0" borderId="8" xfId="3" applyFont="1" applyFill="1" applyBorder="1" applyAlignment="1">
      <alignment horizontal="center" vertical="center" wrapText="1"/>
    </xf>
    <xf numFmtId="3" fontId="30" fillId="0" borderId="9" xfId="3" applyNumberFormat="1" applyFont="1" applyFill="1" applyBorder="1" applyAlignment="1">
      <alignment horizontal="center" vertical="center" wrapText="1"/>
    </xf>
    <xf numFmtId="3" fontId="30" fillId="0" borderId="8" xfId="3" applyNumberFormat="1" applyFont="1" applyFill="1" applyBorder="1" applyAlignment="1">
      <alignment horizontal="center" vertical="center" wrapText="1"/>
    </xf>
    <xf numFmtId="3" fontId="30" fillId="15" borderId="3" xfId="0" applyNumberFormat="1" applyFont="1" applyFill="1" applyBorder="1" applyAlignment="1">
      <alignment horizontal="center" vertical="center" wrapText="1"/>
    </xf>
    <xf numFmtId="0" fontId="30" fillId="15" borderId="5" xfId="0" applyFont="1" applyFill="1" applyBorder="1" applyAlignment="1">
      <alignment horizontal="center" vertical="center" wrapText="1"/>
    </xf>
    <xf numFmtId="0" fontId="8" fillId="0" borderId="0" xfId="0" applyFont="1" applyAlignment="1">
      <alignment horizontal="center"/>
    </xf>
    <xf numFmtId="0" fontId="23" fillId="0" borderId="0" xfId="0" applyFont="1" applyAlignment="1">
      <alignment horizontal="center"/>
    </xf>
    <xf numFmtId="3" fontId="26" fillId="0" borderId="0" xfId="0" applyNumberFormat="1" applyFont="1" applyAlignment="1">
      <alignment horizontal="center"/>
    </xf>
    <xf numFmtId="0" fontId="13" fillId="0" borderId="0" xfId="0" applyFont="1" applyAlignment="1">
      <alignment horizontal="center" vertical="center"/>
    </xf>
    <xf numFmtId="3" fontId="26" fillId="0" borderId="0" xfId="0" applyNumberFormat="1" applyFont="1" applyAlignment="1">
      <alignment horizontal="center" vertical="center"/>
    </xf>
    <xf numFmtId="0" fontId="27" fillId="0" borderId="0" xfId="0" applyFont="1" applyAlignment="1">
      <alignment horizontal="left"/>
    </xf>
    <xf numFmtId="3" fontId="32" fillId="0" borderId="0" xfId="0" applyNumberFormat="1" applyFont="1" applyAlignment="1">
      <alignment horizontal="center"/>
    </xf>
    <xf numFmtId="0" fontId="14" fillId="0" borderId="0" xfId="0" applyFont="1" applyAlignment="1">
      <alignment horizontal="center" wrapText="1"/>
    </xf>
    <xf numFmtId="3" fontId="30" fillId="0" borderId="0" xfId="0" applyNumberFormat="1" applyFont="1" applyAlignment="1">
      <alignment horizontal="center"/>
    </xf>
    <xf numFmtId="0" fontId="32" fillId="0" borderId="0" xfId="0" applyFont="1" applyAlignment="1">
      <alignment horizontal="center" vertical="center"/>
    </xf>
    <xf numFmtId="0" fontId="16" fillId="0" borderId="0" xfId="0" applyFont="1" applyAlignment="1">
      <alignment horizontal="center" vertical="center"/>
    </xf>
    <xf numFmtId="14" fontId="26" fillId="5" borderId="4" xfId="0" quotePrefix="1" applyNumberFormat="1" applyFont="1" applyFill="1" applyBorder="1" applyAlignment="1">
      <alignment horizontal="center" vertical="center"/>
    </xf>
    <xf numFmtId="14" fontId="26" fillId="5" borderId="5" xfId="0" quotePrefix="1" applyNumberFormat="1" applyFont="1" applyFill="1" applyBorder="1" applyAlignment="1">
      <alignment horizontal="center" vertical="center"/>
    </xf>
    <xf numFmtId="3" fontId="8" fillId="0" borderId="14" xfId="0" applyNumberFormat="1" applyFont="1" applyBorder="1" applyAlignment="1">
      <alignment horizontal="center" vertical="center" wrapText="1"/>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30" fillId="15" borderId="11" xfId="0" applyFont="1" applyFill="1" applyBorder="1" applyAlignment="1">
      <alignment horizontal="center" vertical="center" wrapText="1"/>
    </xf>
    <xf numFmtId="0" fontId="30" fillId="15" borderId="6" xfId="0" applyFont="1" applyFill="1" applyBorder="1" applyAlignment="1">
      <alignment horizontal="center" vertical="center" wrapText="1"/>
    </xf>
    <xf numFmtId="0" fontId="30" fillId="15" borderId="3" xfId="0" applyFont="1" applyFill="1" applyBorder="1" applyAlignment="1">
      <alignment horizontal="center" vertical="center" wrapText="1"/>
    </xf>
    <xf numFmtId="3" fontId="30" fillId="15" borderId="5" xfId="0" applyNumberFormat="1" applyFont="1" applyFill="1" applyBorder="1" applyAlignment="1">
      <alignment horizontal="center" vertical="center" wrapText="1"/>
    </xf>
  </cellXfs>
  <cellStyles count="6">
    <cellStyle name="Normal" xfId="0" builtinId="0"/>
    <cellStyle name="Normal 2" xfId="1"/>
    <cellStyle name="Normal 3" xfId="4"/>
    <cellStyle name="Normal 4" xfId="2"/>
    <cellStyle name="Normal 4 2" xfId="5"/>
    <cellStyle name="Percent 2" xfId="3"/>
  </cellStyles>
  <dxfs count="27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3"/>
        <color auto="1"/>
        <name val="Times New Roman"/>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FF0000"/>
        <name val="Times New Roman"/>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border>
        <right style="thin">
          <color indexed="64"/>
        </right>
      </border>
    </dxf>
    <dxf>
      <border>
        <right style="thin">
          <color indexed="64"/>
        </right>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4"/>
      </font>
    </dxf>
    <dxf>
      <font>
        <sz val="14"/>
      </font>
    </dxf>
    <dxf>
      <font>
        <sz val="14"/>
      </font>
    </dxf>
    <dxf>
      <font>
        <sz val="14"/>
      </font>
    </dxf>
    <dxf>
      <font>
        <sz val="14"/>
      </font>
    </dxf>
    <dxf>
      <font>
        <sz val="14"/>
      </font>
    </dxf>
    <dxf>
      <font>
        <sz val="14"/>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pivotCacheDefinition" Target="pivotCache/pivotCacheDefinition2.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409925</xdr:colOff>
      <xdr:row>2</xdr:row>
      <xdr:rowOff>258</xdr:rowOff>
    </xdr:from>
    <xdr:to>
      <xdr:col>14</xdr:col>
      <xdr:colOff>178593</xdr:colOff>
      <xdr:row>2</xdr:row>
      <xdr:rowOff>258</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8863363" y="416977"/>
          <a:ext cx="17331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1654969</xdr:colOff>
      <xdr:row>3</xdr:row>
      <xdr:rowOff>0</xdr:rowOff>
    </xdr:from>
    <xdr:to>
      <xdr:col>1</xdr:col>
      <xdr:colOff>2214562</xdr:colOff>
      <xdr:row>3</xdr:row>
      <xdr:rowOff>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2012157" y="631031"/>
          <a:ext cx="5595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GUYEN%20NGOC%20DIEM\N&#258;M%202024\TKB-2024\TKB%20HKI-2024\DLGO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GUYEN%20NGOC%20DIEM\N&#258;M%202024\TKB-2024\DLGOC%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GOC%20DIEM\Documents\Zalo%20Received%20Files\TONG%20HOP%20GIO%20GIANG%20CA%20N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GUYEN%20NGOC%20DIEM\N&#258;M%202024\MAU%20TKB\MAU%20CAP%20NHA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GOC%20DIEM\Desktop\MAU%20TKB\MAU%20CAP%20NHA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GOC%20DIEM\AppData\Roaming\Microsoft\Excel\FILE%20TRO%20GIUP%20TKB%20(version%203).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NGUYEN%20NGOC%20DIEM\N&#258;M%202020\HOP%20&#272;ONG%20THINH%20GIANG\HOP%20DONG%202020\HOP%20DONG%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T (2)"/>
      <sheetName val="CTK"/>
      <sheetName val="DS LOP"/>
      <sheetName val="PPCT"/>
      <sheetName val="TIENDO"/>
      <sheetName val="TKB PHAN MEM"/>
      <sheetName val="FILE MAU"/>
      <sheetName val="Tempvtv1"/>
      <sheetName val="KIEMTRATKB"/>
      <sheetName val="DANH SACH CB-GV"/>
      <sheetName val="PHAN CONG COI CHAM THI"/>
      <sheetName val="GIO GIANG HKI"/>
      <sheetName val="DLGOC"/>
      <sheetName val="TKB"/>
      <sheetName val="GIO GIANG GV"/>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K"/>
      <sheetName val="DANH SACH CB-GV"/>
      <sheetName val="DS LOP"/>
      <sheetName val="PPCT"/>
      <sheetName val="XULYTRUNG"/>
      <sheetName val="2BUOI.03012024_timetable"/>
      <sheetName val="FILE MAU"/>
      <sheetName val="Tempvtv1"/>
      <sheetName val="TUAN "/>
      <sheetName val="XEPTKB"/>
      <sheetName val="TKBPMEM"/>
      <sheetName val="GIO GIANG HKI"/>
      <sheetName val="DLGOC (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AN HAN "/>
      <sheetName val="GIO GIANG HKI"/>
      <sheetName val="COI CHAM THI HKI"/>
      <sheetName val="GIO GIANG HKII"/>
      <sheetName val="Sheet1"/>
      <sheetName val="COI CHAM THI HKII"/>
      <sheetName val="THGIO GIANG CA NAM "/>
      <sheetName val="TONG HOP"/>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AI GIANG"/>
      <sheetName val="CTK"/>
      <sheetName val="DANH SACH LOP"/>
      <sheetName val="TONG HOP GIO LOP"/>
      <sheetName val="GIO GIANG "/>
      <sheetName val="DOI CHIEU GV"/>
      <sheetName val="Sheet3"/>
      <sheetName val=" CA NHAN"/>
      <sheetName val="LOP"/>
      <sheetName val="CB-GV"/>
      <sheetName val="TRICH XUAT"/>
      <sheetName val="TRICH XUAT (2)"/>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AI GIANG"/>
      <sheetName val="CTK"/>
      <sheetName val="DANH SACH LOP"/>
      <sheetName val="TONG HOP GIO LOP"/>
      <sheetName val="GIO GIANG "/>
      <sheetName val="DOI CHIEU GV"/>
      <sheetName val="Sheet3"/>
      <sheetName val=" CA NHAN"/>
      <sheetName val="LOP"/>
      <sheetName val="CB-GV"/>
      <sheetName val="TRICH XUAT"/>
      <sheetName val="TRICH XUAT (2)"/>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K"/>
      <sheetName val="CTK (2)"/>
      <sheetName val="CTK (3)"/>
      <sheetName val="XEP TKB"/>
      <sheetName val="TKBGV"/>
      <sheetName val="DS LOP"/>
      <sheetName val="DANH SACH CB-GV"/>
      <sheetName val="TONG HOP GIO LOP"/>
      <sheetName val="PHAN CONG GIANG 2024"/>
      <sheetName val="Sheet6"/>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DNVL"/>
      <sheetName val="TT- GIO HOP ĐONG-HK1"/>
      <sheetName val="DSGV"/>
      <sheetName val="HDGD"/>
      <sheetName val="TLHD"/>
      <sheetName val="NDHD"/>
      <sheetName val="SỐ HD "/>
      <sheetName val="SỔ THEO DOI SHD"/>
      <sheetName val="SỐ TL"/>
      <sheetName val="SỔ THEO DOI STL"/>
    </sheetNames>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xlFile://Root/NGUYEN%20NGOC%20DIEM/N&#258;M%202024/TKB-2024/DLGOC%20(1).xlsm"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xlFile://Root/NGUYEN%20NGOC%20DIEM/N&#258;M%202024/TKB-2024/DLGOC%20(1).xlsm"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dmin" refreshedDate="45295.955995023149" createdVersion="6" refreshedVersion="6" minRefreshableVersion="3" recordCount="288">
  <cacheSource type="worksheet">
    <worksheetSource ref="A1:H8000" sheet="2BUOI.03012024_timetable" r:id="rId2"/>
  </cacheSource>
  <cacheFields count="8">
    <cacheField name="Activity Id" numFmtId="0">
      <sharedItems containsString="0" containsBlank="1" containsNumber="1" containsInteger="1" minValue="1" maxValue="196"/>
    </cacheField>
    <cacheField name="Day" numFmtId="0">
      <sharedItems containsBlank="1" count="6">
        <s v="Thứ Tư"/>
        <s v="Thứ Hai"/>
        <s v="Thứ Ba"/>
        <s v="Thứ Sáu"/>
        <s v="Thứ Năm"/>
        <m/>
      </sharedItems>
    </cacheField>
    <cacheField name="Hour" numFmtId="0">
      <sharedItems containsBlank="1" count="3">
        <s v="SÁNG"/>
        <s v="CHIỀU"/>
        <m/>
      </sharedItems>
    </cacheField>
    <cacheField name="Students Sets" numFmtId="0">
      <sharedItems containsBlank="1" count="41">
        <s v="TC.QTMMT K17B"/>
        <s v="CĐ.ĐCN K06Đ1"/>
        <s v="CĐ.ĐCN K07Đ2"/>
        <s v="CĐ.ĐCN K08"/>
        <s v="TC.ĐCN K17A"/>
        <s v="TC.ĐCN K17B"/>
        <s v="TC.ĐCN K17C"/>
        <s v="TC.ĐCN K17D"/>
        <s v="CĐ.KTML&amp;ĐHKK K06Đ1"/>
        <s v="TC.QTMMT K16Đ1"/>
        <s v="CĐ.KTML&amp;ĐHKK K07Đ2"/>
        <s v="CĐ.KTML&amp;ĐHKK K08"/>
        <s v="TC.KTML&amp;ĐHKK K17A"/>
        <s v="TC.KTML&amp;ĐHKK K17B"/>
        <s v="TC.KTML&amp;ĐHKK K17C"/>
        <s v="CĐ.CGKL K06Đ1"/>
        <s v="CĐ.CGKL K07Đ2"/>
        <s v="TC.QTMMT K16Đ2"/>
        <s v="CĐ.CGKL K08"/>
        <s v="TC.CGKL K16Đ1A"/>
        <s v="TC.CGKL K16Đ1B"/>
        <s v="TC.CGKL K16Đ2"/>
        <s v="TC.CGKL K17A"/>
        <s v="TC.CGKL K17B"/>
        <s v="TC.CGKL K17C"/>
        <s v="CĐ.CNÔTÔ K07Đ2"/>
        <s v="CĐ.CNÔTÔ K08"/>
        <s v="TC.KTSC,LRMT K16Đ1"/>
        <s v="TC.KTSC,LRMT K17"/>
        <s v="TC.KTDN K17"/>
        <s v="TC.ĐTDD K17"/>
        <s v="TC.QTMMT K17A"/>
        <s v="TC.CNÔTÔ K16Đ1A"/>
        <s v="TC.CNÔTÔ K16Đ1B"/>
        <s v="TC.CNÔTÔ K16Đ2"/>
        <s v="TC.CNÔTÔ K17A"/>
        <s v="TC.CNÔTÔ K17B"/>
        <s v="TC.CNÔTÔ K17C"/>
        <s v="TC.CNÔTÔ K17D"/>
        <s v="TC.KTDN K16Đ1"/>
        <m/>
      </sharedItems>
    </cacheField>
    <cacheField name="Subject" numFmtId="0">
      <sharedItems containsBlank="1" count="74">
        <s v="KTMT"/>
        <s v="Tiếng Anh "/>
        <s v="PLCCB"/>
        <s v="TBĐ2"/>
        <s v="ĐKKN&amp;TL"/>
        <s v="ĐTCB"/>
        <s v="BV rơ le"/>
        <s v="TT Nguội"/>
        <s v="CCĐ"/>
        <s v="TBĐGD"/>
        <s v="Máy điện 1"/>
        <s v="Chính trị"/>
        <s v="GDTC"/>
        <s v="TBĐ1"/>
        <s v="CĐĐKLT cỡ nhỏ"/>
        <s v="CĐĐHKK trên ô tô"/>
        <s v="HTMLCN"/>
        <s v="TK Web"/>
        <s v="QTHT Web&amp;Mail"/>
        <s v="ATM"/>
        <s v="HTĐHKKCB"/>
        <s v="TT,TKLĐSBHTĐHKK"/>
        <s v="HTĐHKKTT"/>
        <s v="KTLĐĐ"/>
        <s v="LCB"/>
        <s v="KT Nhiệt"/>
        <s v="ĐLĐL"/>
        <s v="CSKTL"/>
        <s v="Phay CNC"/>
        <s v="Tiện CNC"/>
        <s v="Mài MP, Mài TN"/>
        <s v="Tiện rãnh, lỗ, côn"/>
        <s v="Tiện TN"/>
        <s v="TKM Lan"/>
        <s v="Tin học"/>
        <s v="Dung sai"/>
        <s v="Phay đa giác, bánh răng"/>
        <s v="Tiện ren"/>
        <s v="Phay, bào, xọc rãnh,RĐE"/>
        <s v="KT nguội-hàn"/>
        <s v="Vẽ KT"/>
        <s v="KTATLĐ"/>
        <s v="BD&amp;SCTKTT"/>
        <s v="BD&amp;SCHT truyền lực"/>
        <s v="BD&amp;SCHTĐHKK trên ôtô"/>
        <s v="Cơ ƯD"/>
        <s v="ĐHƯD"/>
        <s v="LĐTBQS&amp;CB"/>
        <s v="KTĐT"/>
        <s v="KTS"/>
        <s v="TCDN"/>
        <s v="KTMĐT"/>
        <s v="ĐCB"/>
        <s v="THVP"/>
        <s v="LR,CĐMT"/>
        <s v="MMT"/>
        <s v="BD&amp;SCHT Phanh"/>
        <s v="BD&amp;SCHTPD điện tử"/>
        <s v="KT&amp;SC Pan ôtô"/>
        <s v="KTL ôtô"/>
        <s v="BD&amp;SCNL Diesel"/>
        <s v="BD&amp;SCDC-LÁI"/>
        <s v="KTC ôtô"/>
        <s v="Điện KT"/>
        <s v="BD&amp;SCPPK"/>
        <s v="Pháp luật"/>
        <s v="ATLĐĐ-ĐL"/>
        <s v="Tiếng Anh CN"/>
        <s v="SCMT"/>
        <s v="THKTHCSN"/>
        <s v="NLTK"/>
        <s v="Tiện nâng cao"/>
        <s v="Tiện LT, Tiện ĐH"/>
        <m/>
      </sharedItems>
    </cacheField>
    <cacheField name="Teachers" numFmtId="0">
      <sharedItems containsBlank="1" count="64">
        <s v="T.Tân"/>
        <s v="C.Chi"/>
        <s v="T.Trọng"/>
        <s v="T.P.Cường"/>
        <s v="T.Lợi"/>
        <s v="T.Kiệt"/>
        <s v="T.Nhân"/>
        <s v="T.Đăng_x000a_(Thỉnh giảng)"/>
        <s v="T.T.Toàn"/>
        <s v="C.Phượng"/>
        <s v="T.M.Tuấn"/>
        <s v="C.Liên"/>
        <s v="T.Thuyết"/>
        <s v="T.Trung"/>
        <s v="T.Huy"/>
        <s v="T.Thuận"/>
        <s v="T.Dương"/>
        <s v="C.Thắm"/>
        <s v="T.C.Nhân"/>
        <s v="C.Tiên"/>
        <s v="T.Sỉ"/>
        <s v="T.Hưng"/>
        <s v="T.P.Linh"/>
        <s v="C.V.Anh"/>
        <s v="T.Ngoan"/>
        <s v="C.Ý.Tâm"/>
        <s v="T.Khanh"/>
        <s v="T.Q.Minh"/>
        <s v="T.H.Hậu"/>
        <s v="T.Nghĩa"/>
        <s v="T.L.Dương"/>
        <s v="T.Giang"/>
        <s v="T.Huân_x000a_(Thỉnh giảng)"/>
        <s v="T.Chân"/>
        <s v="C.Lượm"/>
        <s v="T.Tr.Giang"/>
        <s v="T.Đạt"/>
        <s v="T.Ký"/>
        <s v="T.C.Danh"/>
        <s v="T.Tâm"/>
        <s v="T.T.Quân"/>
        <s v="T.Q.Thái"/>
        <s v="C.Thảo"/>
        <s v="T.Cường"/>
        <s v="T.Nhẫn"/>
        <s v="T.Khang"/>
        <s v="T.A.Tuấn"/>
        <s v="C.Tuyết"/>
        <s v="T.Hậu"/>
        <s v="T.Võ.Toàn"/>
        <s v="C.Lặc_x000a_(Thỉnh giảng)"/>
        <s v="T.Khăm"/>
        <s v="T.Cương"/>
        <s v="C.Nhi"/>
        <s v="T.Duy"/>
        <s v="T.Trí"/>
        <s v="T.Phong"/>
        <s v="T.Trạng"/>
        <s v="C.Cẩm"/>
        <s v="T.P.Hậu"/>
        <s v="T.V.Linh"/>
        <s v="C.Châu_x000a_(Thỉnh giảng)"/>
        <s v="T.T.Tâm_x000a_(Thỉnh giảng)"/>
        <m/>
      </sharedItems>
    </cacheField>
    <cacheField name="Activity Tags" numFmtId="0">
      <sharedItems containsNonDate="0" containsString="0" containsBlank="1"/>
    </cacheField>
    <cacheField name="Room" numFmtId="0">
      <sharedItems containsBlank="1" count="62">
        <s v="PB501"/>
        <s v="PA201"/>
        <s v="P116"/>
        <s v="P205"/>
        <s v="P308"/>
        <s v="P306"/>
        <s v="P104"/>
        <s v="P101"/>
        <s v="Xưởng Nguội 02"/>
        <s v="PB301"/>
        <s v="P103"/>
        <s v="P202"/>
        <s v="Sân bóng 02"/>
        <s v="B105"/>
        <s v="P201"/>
        <s v="P311"/>
        <s v="P314"/>
        <s v="P211"/>
        <s v="P312"/>
        <s v="PB503"/>
        <s v="PB404"/>
        <s v="PB504"/>
        <s v="P214"/>
        <s v="P304"/>
        <s v="Xưởng"/>
        <s v="P113"/>
        <s v="Xưởng Nguội 01"/>
        <s v="PB102"/>
        <s v="Sân bóng 01"/>
        <s v="P208"/>
        <s v="XƯỞNG CNC"/>
        <s v="Xưởng mài"/>
        <s v="XƯỞNGTIỆN 1"/>
        <s v="XƯỞNG TIỆN 2"/>
        <s v="PB502"/>
        <s v="PB401"/>
        <s v="PB406"/>
        <s v="XƯỞNG PHAY "/>
        <s v="A201"/>
        <s v="PB106"/>
        <s v="Xưởng Hàn"/>
        <s v="PB505"/>
        <s v="PB402"/>
        <s v="Xưởng Ô tô 1"/>
        <s v="Xưởng Ô tô 4"/>
        <s v="Xưởng Ô tô 6"/>
        <s v="PB105"/>
        <s v="B106"/>
        <s v="PB303"/>
        <s v="PB203"/>
        <s v="PB305"/>
        <s v="PB202"/>
        <s v="PB403"/>
        <s v="Xưởng Ô tô 3"/>
        <s v="Xưởng Ô tô 2.2"/>
        <s v="Xưởng Ô tô 2.1"/>
        <s v="Xưởng Ô tô 5"/>
        <s v="B102"/>
        <s v="PB205"/>
        <s v="PB204"/>
        <s v="PB306"/>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 refreshedDate="45295.945731597225" createdVersion="6" refreshedVersion="6" minRefreshableVersion="3" recordCount="753">
  <cacheSource type="worksheet">
    <worksheetSource ref="E1:O8000" sheet="PPCT" r:id="rId2"/>
  </cacheSource>
  <cacheFields count="11">
    <cacheField name="LỚP" numFmtId="0">
      <sharedItems containsBlank="1"/>
    </cacheField>
    <cacheField name="TT" numFmtId="0">
      <sharedItems containsBlank="1" containsMixedTypes="1" containsNumber="1" containsInteger="1" minValue="1" maxValue="725"/>
    </cacheField>
    <cacheField name="VIẾT TẮT" numFmtId="0">
      <sharedItems containsBlank="1"/>
    </cacheField>
    <cacheField name="MÔN HỌC/ MÔ ĐUN" numFmtId="0">
      <sharedItems containsBlank="1"/>
    </cacheField>
    <cacheField name="SỐ GIỜ" numFmtId="0">
      <sharedItems containsString="0" containsBlank="1" containsNumber="1" containsInteger="1" minValue="0" maxValue="480"/>
    </cacheField>
    <cacheField name="SỐ GIỜ CÒN LẠI" numFmtId="0">
      <sharedItems containsBlank="1" containsMixedTypes="1" containsNumber="1" containsInteger="1" minValue="3" maxValue="480"/>
    </cacheField>
    <cacheField name="SỐ GIỜ _x000a_THỰC HIỆN" numFmtId="0">
      <sharedItems containsBlank="1" containsMixedTypes="1" containsNumber="1" containsInteger="1" minValue="3" maxValue="480"/>
    </cacheField>
    <cacheField name="SỐ GIỜ THỰC DẠY" numFmtId="0">
      <sharedItems containsNonDate="0" containsString="0" containsBlank="1"/>
    </cacheField>
    <cacheField name="GIỜ LT" numFmtId="0">
      <sharedItems containsString="0" containsBlank="1" containsNumber="1" containsInteger="1" minValue="0" maxValue="450"/>
    </cacheField>
    <cacheField name="GIỜ TH" numFmtId="0">
      <sharedItems containsString="0" containsBlank="1" containsNumber="1" containsInteger="1" minValue="2" maxValue="480"/>
    </cacheField>
    <cacheField name="GV" numFmtId="0">
      <sharedItems containsBlank="1" count="67">
        <s v="T.P.Hậu"/>
        <s v="T.Huy"/>
        <s v="DN"/>
        <s v="T.Dương"/>
        <s v="T.Trắng"/>
        <s v="T.Thuận"/>
        <s v="T.P.Cường"/>
        <s v="T.Lợi"/>
        <s v="T.Trọng"/>
        <s v="T.Võ.Toàn"/>
        <s v="T.Thuyết"/>
        <m/>
        <s v="T.Nhân"/>
        <s v="GV_x000a_(Thỉnh giảng)"/>
        <s v="T.Kiệt"/>
        <s v="T.Chân"/>
        <s v="T.Lộc"/>
        <s v="C.Tuyết"/>
        <s v="C.Ý.Tâm"/>
        <s v="T.Đăng_x000a_(Thỉnh giảng)"/>
        <s v="C.Cẩm"/>
        <s v="T.T.Toàn"/>
        <s v="C.Phượng"/>
        <s v="T.M.Tuấn"/>
        <s v="C.Liên"/>
        <s v="T.Trung"/>
        <s v="T.Ngoan"/>
        <s v="T.V.Linh"/>
        <s v="T.Hưng"/>
        <s v="T.Sỉ"/>
        <s v="T.P.Linh"/>
        <s v="C.Chi"/>
        <s v="C.V.Anh"/>
        <s v="T.Khanh"/>
        <s v="C.Thắm"/>
        <s v="T.C.Nhân"/>
        <s v="C.Tiên"/>
        <s v="T.Huân"/>
        <s v="T.Hậu"/>
        <s v="C.Lượm"/>
        <s v="T.Cương"/>
        <s v="T.Tân"/>
        <s v="C.Nga_x000a_(Thỉnh giảng)"/>
        <s v="C.Châu_x000a_(Thỉnh giảng)"/>
        <s v="T.Khăm"/>
        <s v="C.Nhi"/>
        <s v="T.Cường"/>
        <s v="T.Duy"/>
        <s v="T.Trí"/>
        <s v="T.Phong"/>
        <s v="T.Nhẫn"/>
        <s v="T.Khang"/>
        <s v="T.Trạng"/>
        <s v="T.Q.Thái"/>
        <s v="T.T.Quân"/>
        <s v="T.C.Danh"/>
        <s v="T.Tâm"/>
        <s v="T.A.Tuấn"/>
        <s v="T.Đạt"/>
        <s v="T.H.Hậu"/>
        <s v="T.Giang"/>
        <s v="T.Q.Minh"/>
        <s v="T.Ký"/>
        <s v="T.Nghĩa"/>
        <s v="T.L.Dương"/>
        <s v="C.Thảo"/>
        <s v="T.Tr.Giang"/>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
  <r>
    <n v="1"/>
    <x v="0"/>
    <x v="0"/>
    <x v="0"/>
    <x v="0"/>
    <x v="0"/>
    <m/>
    <x v="0"/>
  </r>
  <r>
    <n v="2"/>
    <x v="1"/>
    <x v="0"/>
    <x v="0"/>
    <x v="1"/>
    <x v="1"/>
    <m/>
    <x v="1"/>
  </r>
  <r>
    <n v="3"/>
    <x v="0"/>
    <x v="0"/>
    <x v="1"/>
    <x v="2"/>
    <x v="2"/>
    <m/>
    <x v="2"/>
  </r>
  <r>
    <n v="3"/>
    <x v="0"/>
    <x v="1"/>
    <x v="1"/>
    <x v="2"/>
    <x v="2"/>
    <m/>
    <x v="2"/>
  </r>
  <r>
    <n v="4"/>
    <x v="2"/>
    <x v="0"/>
    <x v="1"/>
    <x v="3"/>
    <x v="3"/>
    <m/>
    <x v="3"/>
  </r>
  <r>
    <n v="4"/>
    <x v="2"/>
    <x v="1"/>
    <x v="1"/>
    <x v="3"/>
    <x v="3"/>
    <m/>
    <x v="3"/>
  </r>
  <r>
    <n v="5"/>
    <x v="1"/>
    <x v="0"/>
    <x v="1"/>
    <x v="4"/>
    <x v="4"/>
    <m/>
    <x v="4"/>
  </r>
  <r>
    <n v="5"/>
    <x v="1"/>
    <x v="1"/>
    <x v="1"/>
    <x v="4"/>
    <x v="4"/>
    <m/>
    <x v="4"/>
  </r>
  <r>
    <n v="6"/>
    <x v="0"/>
    <x v="0"/>
    <x v="2"/>
    <x v="5"/>
    <x v="5"/>
    <m/>
    <x v="5"/>
  </r>
  <r>
    <n v="6"/>
    <x v="0"/>
    <x v="1"/>
    <x v="2"/>
    <x v="5"/>
    <x v="5"/>
    <m/>
    <x v="5"/>
  </r>
  <r>
    <n v="7"/>
    <x v="3"/>
    <x v="0"/>
    <x v="2"/>
    <x v="6"/>
    <x v="6"/>
    <m/>
    <x v="6"/>
  </r>
  <r>
    <n v="7"/>
    <x v="3"/>
    <x v="1"/>
    <x v="2"/>
    <x v="6"/>
    <x v="6"/>
    <m/>
    <x v="6"/>
  </r>
  <r>
    <n v="8"/>
    <x v="2"/>
    <x v="0"/>
    <x v="2"/>
    <x v="2"/>
    <x v="2"/>
    <m/>
    <x v="7"/>
  </r>
  <r>
    <n v="8"/>
    <x v="2"/>
    <x v="1"/>
    <x v="2"/>
    <x v="2"/>
    <x v="2"/>
    <m/>
    <x v="7"/>
  </r>
  <r>
    <n v="11"/>
    <x v="3"/>
    <x v="0"/>
    <x v="3"/>
    <x v="7"/>
    <x v="7"/>
    <m/>
    <x v="8"/>
  </r>
  <r>
    <n v="11"/>
    <x v="3"/>
    <x v="1"/>
    <x v="3"/>
    <x v="7"/>
    <x v="7"/>
    <m/>
    <x v="8"/>
  </r>
  <r>
    <n v="12"/>
    <x v="4"/>
    <x v="0"/>
    <x v="4"/>
    <x v="8"/>
    <x v="8"/>
    <m/>
    <x v="9"/>
  </r>
  <r>
    <n v="14"/>
    <x v="1"/>
    <x v="0"/>
    <x v="4"/>
    <x v="9"/>
    <x v="3"/>
    <m/>
    <x v="10"/>
  </r>
  <r>
    <n v="15"/>
    <x v="3"/>
    <x v="0"/>
    <x v="4"/>
    <x v="10"/>
    <x v="9"/>
    <m/>
    <x v="11"/>
  </r>
  <r>
    <n v="16"/>
    <x v="2"/>
    <x v="0"/>
    <x v="5"/>
    <x v="11"/>
    <x v="8"/>
    <m/>
    <x v="9"/>
  </r>
  <r>
    <n v="17"/>
    <x v="1"/>
    <x v="0"/>
    <x v="5"/>
    <x v="12"/>
    <x v="10"/>
    <m/>
    <x v="12"/>
  </r>
  <r>
    <n v="18"/>
    <x v="4"/>
    <x v="0"/>
    <x v="5"/>
    <x v="13"/>
    <x v="6"/>
    <m/>
    <x v="3"/>
  </r>
  <r>
    <n v="19"/>
    <x v="0"/>
    <x v="0"/>
    <x v="5"/>
    <x v="10"/>
    <x v="9"/>
    <m/>
    <x v="11"/>
  </r>
  <r>
    <n v="20"/>
    <x v="0"/>
    <x v="0"/>
    <x v="6"/>
    <x v="1"/>
    <x v="11"/>
    <m/>
    <x v="13"/>
  </r>
  <r>
    <n v="20"/>
    <x v="0"/>
    <x v="1"/>
    <x v="6"/>
    <x v="1"/>
    <x v="11"/>
    <m/>
    <x v="13"/>
  </r>
  <r>
    <n v="21"/>
    <x v="2"/>
    <x v="0"/>
    <x v="6"/>
    <x v="10"/>
    <x v="12"/>
    <m/>
    <x v="14"/>
  </r>
  <r>
    <n v="21"/>
    <x v="2"/>
    <x v="1"/>
    <x v="6"/>
    <x v="10"/>
    <x v="12"/>
    <m/>
    <x v="14"/>
  </r>
  <r>
    <n v="22"/>
    <x v="1"/>
    <x v="0"/>
    <x v="6"/>
    <x v="10"/>
    <x v="12"/>
    <m/>
    <x v="14"/>
  </r>
  <r>
    <n v="22"/>
    <x v="1"/>
    <x v="1"/>
    <x v="6"/>
    <x v="10"/>
    <x v="12"/>
    <m/>
    <x v="14"/>
  </r>
  <r>
    <n v="23"/>
    <x v="3"/>
    <x v="0"/>
    <x v="6"/>
    <x v="8"/>
    <x v="4"/>
    <m/>
    <x v="15"/>
  </r>
  <r>
    <n v="23"/>
    <x v="3"/>
    <x v="1"/>
    <x v="6"/>
    <x v="8"/>
    <x v="4"/>
    <m/>
    <x v="15"/>
  </r>
  <r>
    <n v="24"/>
    <x v="4"/>
    <x v="0"/>
    <x v="7"/>
    <x v="10"/>
    <x v="9"/>
    <m/>
    <x v="11"/>
  </r>
  <r>
    <n v="24"/>
    <x v="4"/>
    <x v="1"/>
    <x v="7"/>
    <x v="10"/>
    <x v="9"/>
    <m/>
    <x v="11"/>
  </r>
  <r>
    <n v="25"/>
    <x v="2"/>
    <x v="0"/>
    <x v="7"/>
    <x v="9"/>
    <x v="13"/>
    <m/>
    <x v="10"/>
  </r>
  <r>
    <n v="25"/>
    <x v="2"/>
    <x v="1"/>
    <x v="7"/>
    <x v="9"/>
    <x v="13"/>
    <m/>
    <x v="10"/>
  </r>
  <r>
    <n v="26"/>
    <x v="1"/>
    <x v="0"/>
    <x v="7"/>
    <x v="9"/>
    <x v="13"/>
    <m/>
    <x v="16"/>
  </r>
  <r>
    <n v="26"/>
    <x v="1"/>
    <x v="1"/>
    <x v="7"/>
    <x v="9"/>
    <x v="13"/>
    <m/>
    <x v="16"/>
  </r>
  <r>
    <n v="27"/>
    <x v="3"/>
    <x v="0"/>
    <x v="8"/>
    <x v="14"/>
    <x v="14"/>
    <m/>
    <x v="7"/>
  </r>
  <r>
    <n v="27"/>
    <x v="3"/>
    <x v="1"/>
    <x v="8"/>
    <x v="14"/>
    <x v="14"/>
    <m/>
    <x v="7"/>
  </r>
  <r>
    <n v="28"/>
    <x v="1"/>
    <x v="0"/>
    <x v="8"/>
    <x v="15"/>
    <x v="15"/>
    <m/>
    <x v="17"/>
  </r>
  <r>
    <n v="28"/>
    <x v="1"/>
    <x v="1"/>
    <x v="8"/>
    <x v="15"/>
    <x v="15"/>
    <m/>
    <x v="17"/>
  </r>
  <r>
    <n v="29"/>
    <x v="4"/>
    <x v="0"/>
    <x v="8"/>
    <x v="16"/>
    <x v="16"/>
    <m/>
    <x v="18"/>
  </r>
  <r>
    <n v="29"/>
    <x v="4"/>
    <x v="1"/>
    <x v="8"/>
    <x v="16"/>
    <x v="16"/>
    <m/>
    <x v="18"/>
  </r>
  <r>
    <n v="30"/>
    <x v="4"/>
    <x v="0"/>
    <x v="9"/>
    <x v="17"/>
    <x v="17"/>
    <m/>
    <x v="19"/>
  </r>
  <r>
    <n v="30"/>
    <x v="4"/>
    <x v="1"/>
    <x v="9"/>
    <x v="17"/>
    <x v="17"/>
    <m/>
    <x v="19"/>
  </r>
  <r>
    <n v="31"/>
    <x v="3"/>
    <x v="1"/>
    <x v="9"/>
    <x v="18"/>
    <x v="18"/>
    <m/>
    <x v="20"/>
  </r>
  <r>
    <n v="32"/>
    <x v="0"/>
    <x v="0"/>
    <x v="9"/>
    <x v="18"/>
    <x v="18"/>
    <m/>
    <x v="20"/>
  </r>
  <r>
    <n v="32"/>
    <x v="0"/>
    <x v="1"/>
    <x v="9"/>
    <x v="18"/>
    <x v="18"/>
    <m/>
    <x v="20"/>
  </r>
  <r>
    <n v="33"/>
    <x v="1"/>
    <x v="0"/>
    <x v="9"/>
    <x v="19"/>
    <x v="19"/>
    <m/>
    <x v="21"/>
  </r>
  <r>
    <n v="33"/>
    <x v="1"/>
    <x v="1"/>
    <x v="9"/>
    <x v="19"/>
    <x v="19"/>
    <m/>
    <x v="21"/>
  </r>
  <r>
    <n v="34"/>
    <x v="4"/>
    <x v="0"/>
    <x v="10"/>
    <x v="20"/>
    <x v="15"/>
    <m/>
    <x v="22"/>
  </r>
  <r>
    <n v="34"/>
    <x v="4"/>
    <x v="1"/>
    <x v="10"/>
    <x v="20"/>
    <x v="15"/>
    <m/>
    <x v="22"/>
  </r>
  <r>
    <n v="35"/>
    <x v="3"/>
    <x v="0"/>
    <x v="10"/>
    <x v="21"/>
    <x v="20"/>
    <m/>
    <x v="23"/>
  </r>
  <r>
    <n v="35"/>
    <x v="3"/>
    <x v="1"/>
    <x v="10"/>
    <x v="21"/>
    <x v="20"/>
    <m/>
    <x v="23"/>
  </r>
  <r>
    <n v="36"/>
    <x v="1"/>
    <x v="0"/>
    <x v="10"/>
    <x v="22"/>
    <x v="21"/>
    <m/>
    <x v="24"/>
  </r>
  <r>
    <n v="36"/>
    <x v="1"/>
    <x v="1"/>
    <x v="10"/>
    <x v="22"/>
    <x v="21"/>
    <m/>
    <x v="24"/>
  </r>
  <r>
    <n v="37"/>
    <x v="0"/>
    <x v="0"/>
    <x v="10"/>
    <x v="23"/>
    <x v="22"/>
    <m/>
    <x v="25"/>
  </r>
  <r>
    <n v="37"/>
    <x v="0"/>
    <x v="1"/>
    <x v="10"/>
    <x v="23"/>
    <x v="22"/>
    <m/>
    <x v="25"/>
  </r>
  <r>
    <n v="38"/>
    <x v="2"/>
    <x v="0"/>
    <x v="11"/>
    <x v="24"/>
    <x v="23"/>
    <m/>
    <x v="22"/>
  </r>
  <r>
    <n v="38"/>
    <x v="2"/>
    <x v="1"/>
    <x v="11"/>
    <x v="24"/>
    <x v="23"/>
    <m/>
    <x v="22"/>
  </r>
  <r>
    <n v="39"/>
    <x v="4"/>
    <x v="0"/>
    <x v="11"/>
    <x v="25"/>
    <x v="21"/>
    <m/>
    <x v="23"/>
  </r>
  <r>
    <n v="39"/>
    <x v="4"/>
    <x v="1"/>
    <x v="11"/>
    <x v="25"/>
    <x v="21"/>
    <m/>
    <x v="23"/>
  </r>
  <r>
    <n v="41"/>
    <x v="3"/>
    <x v="0"/>
    <x v="11"/>
    <x v="7"/>
    <x v="24"/>
    <m/>
    <x v="26"/>
  </r>
  <r>
    <n v="41"/>
    <x v="3"/>
    <x v="1"/>
    <x v="11"/>
    <x v="7"/>
    <x v="24"/>
    <m/>
    <x v="26"/>
  </r>
  <r>
    <n v="42"/>
    <x v="2"/>
    <x v="0"/>
    <x v="12"/>
    <x v="1"/>
    <x v="25"/>
    <m/>
    <x v="27"/>
  </r>
  <r>
    <n v="45"/>
    <x v="2"/>
    <x v="0"/>
    <x v="13"/>
    <x v="1"/>
    <x v="1"/>
    <m/>
    <x v="1"/>
  </r>
  <r>
    <n v="46"/>
    <x v="0"/>
    <x v="0"/>
    <x v="13"/>
    <x v="12"/>
    <x v="26"/>
    <m/>
    <x v="28"/>
  </r>
  <r>
    <n v="47"/>
    <x v="3"/>
    <x v="0"/>
    <x v="13"/>
    <x v="26"/>
    <x v="13"/>
    <m/>
    <x v="5"/>
  </r>
  <r>
    <n v="48"/>
    <x v="0"/>
    <x v="0"/>
    <x v="14"/>
    <x v="26"/>
    <x v="13"/>
    <m/>
    <x v="15"/>
  </r>
  <r>
    <n v="48"/>
    <x v="0"/>
    <x v="1"/>
    <x v="14"/>
    <x v="26"/>
    <x v="13"/>
    <m/>
    <x v="15"/>
  </r>
  <r>
    <n v="49"/>
    <x v="3"/>
    <x v="0"/>
    <x v="14"/>
    <x v="24"/>
    <x v="21"/>
    <m/>
    <x v="29"/>
  </r>
  <r>
    <n v="49"/>
    <x v="3"/>
    <x v="1"/>
    <x v="14"/>
    <x v="24"/>
    <x v="21"/>
    <m/>
    <x v="29"/>
  </r>
  <r>
    <n v="50"/>
    <x v="2"/>
    <x v="0"/>
    <x v="14"/>
    <x v="27"/>
    <x v="20"/>
    <m/>
    <x v="17"/>
  </r>
  <r>
    <n v="50"/>
    <x v="2"/>
    <x v="1"/>
    <x v="14"/>
    <x v="27"/>
    <x v="20"/>
    <m/>
    <x v="17"/>
  </r>
  <r>
    <n v="51"/>
    <x v="4"/>
    <x v="0"/>
    <x v="14"/>
    <x v="27"/>
    <x v="20"/>
    <m/>
    <x v="15"/>
  </r>
  <r>
    <n v="51"/>
    <x v="4"/>
    <x v="1"/>
    <x v="14"/>
    <x v="27"/>
    <x v="20"/>
    <m/>
    <x v="15"/>
  </r>
  <r>
    <n v="52"/>
    <x v="1"/>
    <x v="0"/>
    <x v="15"/>
    <x v="28"/>
    <x v="27"/>
    <m/>
    <x v="30"/>
  </r>
  <r>
    <n v="52"/>
    <x v="1"/>
    <x v="1"/>
    <x v="15"/>
    <x v="28"/>
    <x v="27"/>
    <m/>
    <x v="30"/>
  </r>
  <r>
    <n v="53"/>
    <x v="0"/>
    <x v="0"/>
    <x v="15"/>
    <x v="29"/>
    <x v="28"/>
    <m/>
    <x v="30"/>
  </r>
  <r>
    <n v="53"/>
    <x v="0"/>
    <x v="1"/>
    <x v="15"/>
    <x v="29"/>
    <x v="28"/>
    <m/>
    <x v="30"/>
  </r>
  <r>
    <n v="54"/>
    <x v="4"/>
    <x v="0"/>
    <x v="15"/>
    <x v="30"/>
    <x v="29"/>
    <m/>
    <x v="31"/>
  </r>
  <r>
    <n v="54"/>
    <x v="4"/>
    <x v="1"/>
    <x v="15"/>
    <x v="30"/>
    <x v="29"/>
    <m/>
    <x v="31"/>
  </r>
  <r>
    <n v="55"/>
    <x v="2"/>
    <x v="0"/>
    <x v="15"/>
    <x v="30"/>
    <x v="29"/>
    <m/>
    <x v="31"/>
  </r>
  <r>
    <n v="55"/>
    <x v="2"/>
    <x v="1"/>
    <x v="15"/>
    <x v="30"/>
    <x v="29"/>
    <m/>
    <x v="31"/>
  </r>
  <r>
    <n v="56"/>
    <x v="2"/>
    <x v="0"/>
    <x v="16"/>
    <x v="31"/>
    <x v="30"/>
    <m/>
    <x v="32"/>
  </r>
  <r>
    <n v="56"/>
    <x v="2"/>
    <x v="1"/>
    <x v="16"/>
    <x v="31"/>
    <x v="30"/>
    <m/>
    <x v="32"/>
  </r>
  <r>
    <n v="57"/>
    <x v="4"/>
    <x v="0"/>
    <x v="16"/>
    <x v="31"/>
    <x v="30"/>
    <m/>
    <x v="33"/>
  </r>
  <r>
    <n v="57"/>
    <x v="4"/>
    <x v="1"/>
    <x v="16"/>
    <x v="31"/>
    <x v="30"/>
    <m/>
    <x v="33"/>
  </r>
  <r>
    <n v="58"/>
    <x v="3"/>
    <x v="0"/>
    <x v="16"/>
    <x v="32"/>
    <x v="31"/>
    <m/>
    <x v="32"/>
  </r>
  <r>
    <n v="58"/>
    <x v="3"/>
    <x v="1"/>
    <x v="16"/>
    <x v="32"/>
    <x v="31"/>
    <m/>
    <x v="32"/>
  </r>
  <r>
    <n v="59"/>
    <x v="0"/>
    <x v="0"/>
    <x v="17"/>
    <x v="33"/>
    <x v="32"/>
    <m/>
    <x v="34"/>
  </r>
  <r>
    <n v="59"/>
    <x v="0"/>
    <x v="1"/>
    <x v="17"/>
    <x v="33"/>
    <x v="32"/>
    <m/>
    <x v="34"/>
  </r>
  <r>
    <n v="63"/>
    <x v="4"/>
    <x v="0"/>
    <x v="18"/>
    <x v="11"/>
    <x v="33"/>
    <m/>
    <x v="35"/>
  </r>
  <r>
    <n v="63"/>
    <x v="4"/>
    <x v="1"/>
    <x v="18"/>
    <x v="11"/>
    <x v="33"/>
    <m/>
    <x v="35"/>
  </r>
  <r>
    <n v="64"/>
    <x v="3"/>
    <x v="0"/>
    <x v="18"/>
    <x v="34"/>
    <x v="34"/>
    <m/>
    <x v="0"/>
  </r>
  <r>
    <n v="64"/>
    <x v="3"/>
    <x v="1"/>
    <x v="18"/>
    <x v="34"/>
    <x v="34"/>
    <m/>
    <x v="0"/>
  </r>
  <r>
    <n v="65"/>
    <x v="0"/>
    <x v="0"/>
    <x v="18"/>
    <x v="12"/>
    <x v="10"/>
    <m/>
    <x v="12"/>
  </r>
  <r>
    <n v="65"/>
    <x v="0"/>
    <x v="1"/>
    <x v="18"/>
    <x v="12"/>
    <x v="10"/>
    <m/>
    <x v="12"/>
  </r>
  <r>
    <n v="66"/>
    <x v="2"/>
    <x v="0"/>
    <x v="18"/>
    <x v="35"/>
    <x v="35"/>
    <m/>
    <x v="36"/>
  </r>
  <r>
    <n v="66"/>
    <x v="2"/>
    <x v="1"/>
    <x v="18"/>
    <x v="35"/>
    <x v="35"/>
    <m/>
    <x v="36"/>
  </r>
  <r>
    <n v="67"/>
    <x v="4"/>
    <x v="0"/>
    <x v="19"/>
    <x v="36"/>
    <x v="31"/>
    <m/>
    <x v="37"/>
  </r>
  <r>
    <n v="67"/>
    <x v="4"/>
    <x v="1"/>
    <x v="19"/>
    <x v="36"/>
    <x v="31"/>
    <m/>
    <x v="37"/>
  </r>
  <r>
    <n v="68"/>
    <x v="0"/>
    <x v="0"/>
    <x v="19"/>
    <x v="37"/>
    <x v="36"/>
    <m/>
    <x v="32"/>
  </r>
  <r>
    <n v="68"/>
    <x v="0"/>
    <x v="1"/>
    <x v="19"/>
    <x v="37"/>
    <x v="36"/>
    <m/>
    <x v="32"/>
  </r>
  <r>
    <n v="69"/>
    <x v="3"/>
    <x v="0"/>
    <x v="19"/>
    <x v="28"/>
    <x v="27"/>
    <m/>
    <x v="30"/>
  </r>
  <r>
    <n v="69"/>
    <x v="3"/>
    <x v="1"/>
    <x v="19"/>
    <x v="28"/>
    <x v="27"/>
    <m/>
    <x v="30"/>
  </r>
  <r>
    <n v="70"/>
    <x v="1"/>
    <x v="0"/>
    <x v="20"/>
    <x v="36"/>
    <x v="37"/>
    <m/>
    <x v="37"/>
  </r>
  <r>
    <n v="70"/>
    <x v="1"/>
    <x v="1"/>
    <x v="20"/>
    <x v="36"/>
    <x v="37"/>
    <m/>
    <x v="37"/>
  </r>
  <r>
    <n v="71"/>
    <x v="4"/>
    <x v="0"/>
    <x v="20"/>
    <x v="37"/>
    <x v="36"/>
    <m/>
    <x v="32"/>
  </r>
  <r>
    <n v="71"/>
    <x v="4"/>
    <x v="1"/>
    <x v="20"/>
    <x v="37"/>
    <x v="36"/>
    <m/>
    <x v="32"/>
  </r>
  <r>
    <n v="72"/>
    <x v="2"/>
    <x v="0"/>
    <x v="20"/>
    <x v="31"/>
    <x v="36"/>
    <m/>
    <x v="33"/>
  </r>
  <r>
    <n v="72"/>
    <x v="2"/>
    <x v="1"/>
    <x v="20"/>
    <x v="31"/>
    <x v="36"/>
    <m/>
    <x v="33"/>
  </r>
  <r>
    <n v="73"/>
    <x v="0"/>
    <x v="0"/>
    <x v="21"/>
    <x v="36"/>
    <x v="31"/>
    <m/>
    <x v="37"/>
  </r>
  <r>
    <n v="73"/>
    <x v="0"/>
    <x v="1"/>
    <x v="21"/>
    <x v="36"/>
    <x v="31"/>
    <m/>
    <x v="37"/>
  </r>
  <r>
    <n v="74"/>
    <x v="3"/>
    <x v="0"/>
    <x v="21"/>
    <x v="38"/>
    <x v="28"/>
    <m/>
    <x v="31"/>
  </r>
  <r>
    <n v="74"/>
    <x v="3"/>
    <x v="1"/>
    <x v="21"/>
    <x v="38"/>
    <x v="28"/>
    <m/>
    <x v="31"/>
  </r>
  <r>
    <n v="75"/>
    <x v="4"/>
    <x v="0"/>
    <x v="21"/>
    <x v="28"/>
    <x v="38"/>
    <m/>
    <x v="30"/>
  </r>
  <r>
    <n v="75"/>
    <x v="4"/>
    <x v="1"/>
    <x v="21"/>
    <x v="28"/>
    <x v="38"/>
    <m/>
    <x v="30"/>
  </r>
  <r>
    <n v="76"/>
    <x v="2"/>
    <x v="0"/>
    <x v="21"/>
    <x v="28"/>
    <x v="38"/>
    <m/>
    <x v="30"/>
  </r>
  <r>
    <n v="76"/>
    <x v="2"/>
    <x v="1"/>
    <x v="21"/>
    <x v="28"/>
    <x v="38"/>
    <m/>
    <x v="30"/>
  </r>
  <r>
    <n v="77"/>
    <x v="4"/>
    <x v="0"/>
    <x v="22"/>
    <x v="39"/>
    <x v="39"/>
    <m/>
    <x v="26"/>
  </r>
  <r>
    <n v="78"/>
    <x v="1"/>
    <x v="0"/>
    <x v="22"/>
    <x v="32"/>
    <x v="31"/>
    <m/>
    <x v="32"/>
  </r>
  <r>
    <n v="79"/>
    <x v="0"/>
    <x v="0"/>
    <x v="22"/>
    <x v="1"/>
    <x v="1"/>
    <m/>
    <x v="38"/>
  </r>
  <r>
    <n v="80"/>
    <x v="2"/>
    <x v="0"/>
    <x v="22"/>
    <x v="40"/>
    <x v="40"/>
    <m/>
    <x v="39"/>
  </r>
  <r>
    <n v="81"/>
    <x v="4"/>
    <x v="0"/>
    <x v="23"/>
    <x v="1"/>
    <x v="1"/>
    <m/>
    <x v="1"/>
  </r>
  <r>
    <n v="82"/>
    <x v="1"/>
    <x v="0"/>
    <x v="23"/>
    <x v="11"/>
    <x v="8"/>
    <m/>
    <x v="9"/>
  </r>
  <r>
    <n v="83"/>
    <x v="2"/>
    <x v="0"/>
    <x v="23"/>
    <x v="39"/>
    <x v="39"/>
    <m/>
    <x v="40"/>
  </r>
  <r>
    <n v="84"/>
    <x v="3"/>
    <x v="0"/>
    <x v="23"/>
    <x v="40"/>
    <x v="41"/>
    <m/>
    <x v="39"/>
  </r>
  <r>
    <n v="85"/>
    <x v="2"/>
    <x v="0"/>
    <x v="24"/>
    <x v="40"/>
    <x v="41"/>
    <m/>
    <x v="41"/>
  </r>
  <r>
    <n v="85"/>
    <x v="2"/>
    <x v="1"/>
    <x v="24"/>
    <x v="40"/>
    <x v="41"/>
    <m/>
    <x v="41"/>
  </r>
  <r>
    <n v="86"/>
    <x v="3"/>
    <x v="0"/>
    <x v="24"/>
    <x v="41"/>
    <x v="42"/>
    <m/>
    <x v="42"/>
  </r>
  <r>
    <n v="86"/>
    <x v="3"/>
    <x v="1"/>
    <x v="24"/>
    <x v="41"/>
    <x v="42"/>
    <m/>
    <x v="42"/>
  </r>
  <r>
    <n v="87"/>
    <x v="0"/>
    <x v="0"/>
    <x v="24"/>
    <x v="39"/>
    <x v="39"/>
    <m/>
    <x v="40"/>
  </r>
  <r>
    <n v="87"/>
    <x v="0"/>
    <x v="1"/>
    <x v="24"/>
    <x v="39"/>
    <x v="39"/>
    <m/>
    <x v="40"/>
  </r>
  <r>
    <n v="88"/>
    <x v="1"/>
    <x v="0"/>
    <x v="25"/>
    <x v="42"/>
    <x v="43"/>
    <m/>
    <x v="43"/>
  </r>
  <r>
    <n v="88"/>
    <x v="1"/>
    <x v="1"/>
    <x v="25"/>
    <x v="42"/>
    <x v="43"/>
    <m/>
    <x v="43"/>
  </r>
  <r>
    <n v="89"/>
    <x v="0"/>
    <x v="0"/>
    <x v="25"/>
    <x v="43"/>
    <x v="44"/>
    <m/>
    <x v="44"/>
  </r>
  <r>
    <n v="89"/>
    <x v="0"/>
    <x v="1"/>
    <x v="25"/>
    <x v="43"/>
    <x v="44"/>
    <m/>
    <x v="44"/>
  </r>
  <r>
    <n v="90"/>
    <x v="3"/>
    <x v="0"/>
    <x v="25"/>
    <x v="39"/>
    <x v="39"/>
    <m/>
    <x v="40"/>
  </r>
  <r>
    <n v="90"/>
    <x v="3"/>
    <x v="1"/>
    <x v="25"/>
    <x v="39"/>
    <x v="39"/>
    <m/>
    <x v="40"/>
  </r>
  <r>
    <n v="91"/>
    <x v="2"/>
    <x v="0"/>
    <x v="25"/>
    <x v="44"/>
    <x v="45"/>
    <m/>
    <x v="45"/>
  </r>
  <r>
    <n v="91"/>
    <x v="2"/>
    <x v="1"/>
    <x v="25"/>
    <x v="44"/>
    <x v="45"/>
    <m/>
    <x v="45"/>
  </r>
  <r>
    <n v="92"/>
    <x v="4"/>
    <x v="0"/>
    <x v="26"/>
    <x v="11"/>
    <x v="46"/>
    <m/>
    <x v="46"/>
  </r>
  <r>
    <n v="92"/>
    <x v="4"/>
    <x v="1"/>
    <x v="26"/>
    <x v="11"/>
    <x v="46"/>
    <m/>
    <x v="13"/>
  </r>
  <r>
    <n v="93"/>
    <x v="0"/>
    <x v="0"/>
    <x v="26"/>
    <x v="45"/>
    <x v="40"/>
    <m/>
    <x v="47"/>
  </r>
  <r>
    <n v="93"/>
    <x v="0"/>
    <x v="1"/>
    <x v="26"/>
    <x v="45"/>
    <x v="40"/>
    <m/>
    <x v="47"/>
  </r>
  <r>
    <n v="94"/>
    <x v="1"/>
    <x v="0"/>
    <x v="26"/>
    <x v="34"/>
    <x v="47"/>
    <m/>
    <x v="19"/>
  </r>
  <r>
    <n v="94"/>
    <x v="1"/>
    <x v="1"/>
    <x v="26"/>
    <x v="34"/>
    <x v="47"/>
    <m/>
    <x v="19"/>
  </r>
  <r>
    <n v="95"/>
    <x v="2"/>
    <x v="0"/>
    <x v="26"/>
    <x v="42"/>
    <x v="43"/>
    <m/>
    <x v="43"/>
  </r>
  <r>
    <n v="95"/>
    <x v="2"/>
    <x v="1"/>
    <x v="26"/>
    <x v="42"/>
    <x v="43"/>
    <m/>
    <x v="43"/>
  </r>
  <r>
    <n v="96"/>
    <x v="3"/>
    <x v="0"/>
    <x v="27"/>
    <x v="46"/>
    <x v="17"/>
    <m/>
    <x v="19"/>
  </r>
  <r>
    <n v="96"/>
    <x v="3"/>
    <x v="1"/>
    <x v="27"/>
    <x v="46"/>
    <x v="17"/>
    <m/>
    <x v="19"/>
  </r>
  <r>
    <n v="97"/>
    <x v="2"/>
    <x v="0"/>
    <x v="27"/>
    <x v="47"/>
    <x v="18"/>
    <m/>
    <x v="20"/>
  </r>
  <r>
    <n v="97"/>
    <x v="2"/>
    <x v="1"/>
    <x v="27"/>
    <x v="47"/>
    <x v="18"/>
    <m/>
    <x v="20"/>
  </r>
  <r>
    <n v="98"/>
    <x v="4"/>
    <x v="1"/>
    <x v="27"/>
    <x v="47"/>
    <x v="18"/>
    <m/>
    <x v="20"/>
  </r>
  <r>
    <n v="99"/>
    <x v="4"/>
    <x v="0"/>
    <x v="28"/>
    <x v="1"/>
    <x v="11"/>
    <m/>
    <x v="39"/>
  </r>
  <r>
    <n v="100"/>
    <x v="1"/>
    <x v="0"/>
    <x v="28"/>
    <x v="48"/>
    <x v="48"/>
    <m/>
    <x v="48"/>
  </r>
  <r>
    <n v="101"/>
    <x v="2"/>
    <x v="0"/>
    <x v="28"/>
    <x v="49"/>
    <x v="49"/>
    <m/>
    <x v="49"/>
  </r>
  <r>
    <n v="102"/>
    <x v="3"/>
    <x v="0"/>
    <x v="28"/>
    <x v="0"/>
    <x v="0"/>
    <m/>
    <x v="20"/>
  </r>
  <r>
    <n v="103"/>
    <x v="1"/>
    <x v="0"/>
    <x v="29"/>
    <x v="11"/>
    <x v="33"/>
    <m/>
    <x v="35"/>
  </r>
  <r>
    <n v="103"/>
    <x v="1"/>
    <x v="1"/>
    <x v="29"/>
    <x v="11"/>
    <x v="33"/>
    <m/>
    <x v="35"/>
  </r>
  <r>
    <n v="105"/>
    <x v="2"/>
    <x v="0"/>
    <x v="29"/>
    <x v="50"/>
    <x v="50"/>
    <m/>
    <x v="50"/>
  </r>
  <r>
    <n v="105"/>
    <x v="2"/>
    <x v="1"/>
    <x v="29"/>
    <x v="50"/>
    <x v="50"/>
    <m/>
    <x v="50"/>
  </r>
  <r>
    <n v="106"/>
    <x v="4"/>
    <x v="0"/>
    <x v="30"/>
    <x v="1"/>
    <x v="25"/>
    <m/>
    <x v="27"/>
  </r>
  <r>
    <n v="106"/>
    <x v="4"/>
    <x v="1"/>
    <x v="30"/>
    <x v="1"/>
    <x v="25"/>
    <m/>
    <x v="27"/>
  </r>
  <r>
    <n v="107"/>
    <x v="3"/>
    <x v="0"/>
    <x v="30"/>
    <x v="49"/>
    <x v="51"/>
    <m/>
    <x v="49"/>
  </r>
  <r>
    <n v="107"/>
    <x v="3"/>
    <x v="1"/>
    <x v="30"/>
    <x v="49"/>
    <x v="51"/>
    <m/>
    <x v="49"/>
  </r>
  <r>
    <n v="108"/>
    <x v="0"/>
    <x v="0"/>
    <x v="30"/>
    <x v="51"/>
    <x v="52"/>
    <m/>
    <x v="49"/>
  </r>
  <r>
    <n v="108"/>
    <x v="0"/>
    <x v="1"/>
    <x v="30"/>
    <x v="51"/>
    <x v="52"/>
    <m/>
    <x v="49"/>
  </r>
  <r>
    <n v="109"/>
    <x v="2"/>
    <x v="0"/>
    <x v="30"/>
    <x v="52"/>
    <x v="53"/>
    <m/>
    <x v="51"/>
  </r>
  <r>
    <n v="109"/>
    <x v="2"/>
    <x v="1"/>
    <x v="30"/>
    <x v="52"/>
    <x v="53"/>
    <m/>
    <x v="51"/>
  </r>
  <r>
    <n v="110"/>
    <x v="0"/>
    <x v="0"/>
    <x v="31"/>
    <x v="53"/>
    <x v="19"/>
    <m/>
    <x v="21"/>
  </r>
  <r>
    <n v="111"/>
    <x v="4"/>
    <x v="0"/>
    <x v="31"/>
    <x v="48"/>
    <x v="48"/>
    <m/>
    <x v="48"/>
  </r>
  <r>
    <n v="112"/>
    <x v="1"/>
    <x v="0"/>
    <x v="31"/>
    <x v="54"/>
    <x v="52"/>
    <m/>
    <x v="52"/>
  </r>
  <r>
    <n v="113"/>
    <x v="2"/>
    <x v="0"/>
    <x v="31"/>
    <x v="54"/>
    <x v="52"/>
    <m/>
    <x v="52"/>
  </r>
  <r>
    <n v="115"/>
    <x v="4"/>
    <x v="0"/>
    <x v="0"/>
    <x v="54"/>
    <x v="52"/>
    <m/>
    <x v="52"/>
  </r>
  <r>
    <n v="116"/>
    <x v="2"/>
    <x v="0"/>
    <x v="0"/>
    <x v="55"/>
    <x v="19"/>
    <m/>
    <x v="21"/>
  </r>
  <r>
    <n v="117"/>
    <x v="0"/>
    <x v="0"/>
    <x v="32"/>
    <x v="56"/>
    <x v="43"/>
    <m/>
    <x v="43"/>
  </r>
  <r>
    <n v="117"/>
    <x v="0"/>
    <x v="1"/>
    <x v="32"/>
    <x v="56"/>
    <x v="43"/>
    <m/>
    <x v="43"/>
  </r>
  <r>
    <n v="118"/>
    <x v="3"/>
    <x v="0"/>
    <x v="32"/>
    <x v="57"/>
    <x v="54"/>
    <m/>
    <x v="53"/>
  </r>
  <r>
    <n v="118"/>
    <x v="3"/>
    <x v="1"/>
    <x v="32"/>
    <x v="57"/>
    <x v="54"/>
    <m/>
    <x v="53"/>
  </r>
  <r>
    <n v="119"/>
    <x v="2"/>
    <x v="0"/>
    <x v="32"/>
    <x v="58"/>
    <x v="55"/>
    <m/>
    <x v="54"/>
  </r>
  <r>
    <n v="119"/>
    <x v="2"/>
    <x v="1"/>
    <x v="32"/>
    <x v="58"/>
    <x v="55"/>
    <m/>
    <x v="54"/>
  </r>
  <r>
    <n v="120"/>
    <x v="4"/>
    <x v="0"/>
    <x v="32"/>
    <x v="59"/>
    <x v="44"/>
    <m/>
    <x v="44"/>
  </r>
  <r>
    <n v="120"/>
    <x v="4"/>
    <x v="1"/>
    <x v="32"/>
    <x v="59"/>
    <x v="44"/>
    <m/>
    <x v="44"/>
  </r>
  <r>
    <n v="121"/>
    <x v="3"/>
    <x v="0"/>
    <x v="33"/>
    <x v="44"/>
    <x v="45"/>
    <m/>
    <x v="45"/>
  </r>
  <r>
    <n v="121"/>
    <x v="3"/>
    <x v="1"/>
    <x v="33"/>
    <x v="44"/>
    <x v="45"/>
    <m/>
    <x v="45"/>
  </r>
  <r>
    <n v="122"/>
    <x v="2"/>
    <x v="0"/>
    <x v="33"/>
    <x v="58"/>
    <x v="56"/>
    <m/>
    <x v="55"/>
  </r>
  <r>
    <n v="122"/>
    <x v="2"/>
    <x v="1"/>
    <x v="33"/>
    <x v="58"/>
    <x v="56"/>
    <m/>
    <x v="55"/>
  </r>
  <r>
    <n v="123"/>
    <x v="0"/>
    <x v="0"/>
    <x v="33"/>
    <x v="60"/>
    <x v="55"/>
    <m/>
    <x v="54"/>
  </r>
  <r>
    <n v="123"/>
    <x v="0"/>
    <x v="1"/>
    <x v="33"/>
    <x v="60"/>
    <x v="55"/>
    <m/>
    <x v="54"/>
  </r>
  <r>
    <n v="124"/>
    <x v="1"/>
    <x v="0"/>
    <x v="33"/>
    <x v="61"/>
    <x v="57"/>
    <m/>
    <x v="56"/>
  </r>
  <r>
    <n v="124"/>
    <x v="1"/>
    <x v="1"/>
    <x v="33"/>
    <x v="61"/>
    <x v="57"/>
    <m/>
    <x v="56"/>
  </r>
  <r>
    <n v="125"/>
    <x v="3"/>
    <x v="0"/>
    <x v="34"/>
    <x v="56"/>
    <x v="43"/>
    <m/>
    <x v="43"/>
  </r>
  <r>
    <n v="125"/>
    <x v="3"/>
    <x v="1"/>
    <x v="34"/>
    <x v="56"/>
    <x v="43"/>
    <m/>
    <x v="43"/>
  </r>
  <r>
    <n v="126"/>
    <x v="4"/>
    <x v="0"/>
    <x v="34"/>
    <x v="44"/>
    <x v="45"/>
    <m/>
    <x v="45"/>
  </r>
  <r>
    <n v="126"/>
    <x v="4"/>
    <x v="1"/>
    <x v="34"/>
    <x v="44"/>
    <x v="45"/>
    <m/>
    <x v="45"/>
  </r>
  <r>
    <n v="127"/>
    <x v="2"/>
    <x v="0"/>
    <x v="34"/>
    <x v="57"/>
    <x v="54"/>
    <m/>
    <x v="53"/>
  </r>
  <r>
    <n v="127"/>
    <x v="2"/>
    <x v="1"/>
    <x v="34"/>
    <x v="57"/>
    <x v="54"/>
    <m/>
    <x v="53"/>
  </r>
  <r>
    <n v="128"/>
    <x v="1"/>
    <x v="0"/>
    <x v="34"/>
    <x v="59"/>
    <x v="44"/>
    <m/>
    <x v="44"/>
  </r>
  <r>
    <n v="128"/>
    <x v="1"/>
    <x v="1"/>
    <x v="34"/>
    <x v="59"/>
    <x v="44"/>
    <m/>
    <x v="44"/>
  </r>
  <r>
    <n v="129"/>
    <x v="0"/>
    <x v="0"/>
    <x v="35"/>
    <x v="1"/>
    <x v="25"/>
    <m/>
    <x v="57"/>
  </r>
  <r>
    <n v="130"/>
    <x v="4"/>
    <x v="0"/>
    <x v="35"/>
    <x v="62"/>
    <x v="41"/>
    <m/>
    <x v="42"/>
  </r>
  <r>
    <n v="131"/>
    <x v="1"/>
    <x v="0"/>
    <x v="35"/>
    <x v="34"/>
    <x v="58"/>
    <m/>
    <x v="0"/>
  </r>
  <r>
    <n v="132"/>
    <x v="3"/>
    <x v="0"/>
    <x v="35"/>
    <x v="42"/>
    <x v="57"/>
    <m/>
    <x v="56"/>
  </r>
  <r>
    <n v="133"/>
    <x v="1"/>
    <x v="0"/>
    <x v="36"/>
    <x v="63"/>
    <x v="41"/>
    <m/>
    <x v="46"/>
  </r>
  <r>
    <n v="134"/>
    <x v="4"/>
    <x v="0"/>
    <x v="36"/>
    <x v="62"/>
    <x v="40"/>
    <m/>
    <x v="42"/>
  </r>
  <r>
    <n v="135"/>
    <x v="0"/>
    <x v="0"/>
    <x v="36"/>
    <x v="42"/>
    <x v="57"/>
    <m/>
    <x v="56"/>
  </r>
  <r>
    <n v="136"/>
    <x v="3"/>
    <x v="0"/>
    <x v="36"/>
    <x v="64"/>
    <x v="44"/>
    <m/>
    <x v="44"/>
  </r>
  <r>
    <n v="137"/>
    <x v="3"/>
    <x v="0"/>
    <x v="37"/>
    <x v="1"/>
    <x v="25"/>
    <m/>
    <x v="27"/>
  </r>
  <r>
    <n v="137"/>
    <x v="3"/>
    <x v="1"/>
    <x v="37"/>
    <x v="1"/>
    <x v="25"/>
    <m/>
    <x v="27"/>
  </r>
  <r>
    <n v="138"/>
    <x v="0"/>
    <x v="0"/>
    <x v="37"/>
    <x v="65"/>
    <x v="33"/>
    <m/>
    <x v="35"/>
  </r>
  <r>
    <n v="138"/>
    <x v="0"/>
    <x v="1"/>
    <x v="37"/>
    <x v="65"/>
    <x v="33"/>
    <m/>
    <x v="35"/>
  </r>
  <r>
    <n v="139"/>
    <x v="1"/>
    <x v="0"/>
    <x v="37"/>
    <x v="42"/>
    <x v="55"/>
    <m/>
    <x v="54"/>
  </r>
  <r>
    <n v="139"/>
    <x v="1"/>
    <x v="1"/>
    <x v="37"/>
    <x v="42"/>
    <x v="55"/>
    <m/>
    <x v="54"/>
  </r>
  <r>
    <n v="140"/>
    <x v="3"/>
    <x v="0"/>
    <x v="38"/>
    <x v="1"/>
    <x v="11"/>
    <m/>
    <x v="46"/>
  </r>
  <r>
    <n v="140"/>
    <x v="3"/>
    <x v="1"/>
    <x v="38"/>
    <x v="1"/>
    <x v="11"/>
    <m/>
    <x v="46"/>
  </r>
  <r>
    <n v="141"/>
    <x v="4"/>
    <x v="0"/>
    <x v="38"/>
    <x v="42"/>
    <x v="57"/>
    <m/>
    <x v="56"/>
  </r>
  <r>
    <n v="141"/>
    <x v="4"/>
    <x v="1"/>
    <x v="38"/>
    <x v="42"/>
    <x v="57"/>
    <m/>
    <x v="56"/>
  </r>
  <r>
    <n v="142"/>
    <x v="1"/>
    <x v="0"/>
    <x v="38"/>
    <x v="66"/>
    <x v="40"/>
    <m/>
    <x v="39"/>
  </r>
  <r>
    <n v="142"/>
    <x v="1"/>
    <x v="1"/>
    <x v="38"/>
    <x v="66"/>
    <x v="40"/>
    <m/>
    <x v="39"/>
  </r>
  <r>
    <n v="144"/>
    <x v="2"/>
    <x v="0"/>
    <x v="8"/>
    <x v="67"/>
    <x v="59"/>
    <m/>
    <x v="5"/>
  </r>
  <r>
    <n v="144"/>
    <x v="2"/>
    <x v="1"/>
    <x v="8"/>
    <x v="67"/>
    <x v="59"/>
    <m/>
    <x v="5"/>
  </r>
  <r>
    <n v="145"/>
    <x v="4"/>
    <x v="0"/>
    <x v="12"/>
    <x v="27"/>
    <x v="60"/>
    <m/>
    <x v="17"/>
  </r>
  <r>
    <n v="148"/>
    <x v="0"/>
    <x v="0"/>
    <x v="27"/>
    <x v="46"/>
    <x v="17"/>
    <m/>
    <x v="19"/>
  </r>
  <r>
    <n v="148"/>
    <x v="0"/>
    <x v="1"/>
    <x v="27"/>
    <x v="46"/>
    <x v="17"/>
    <m/>
    <x v="19"/>
  </r>
  <r>
    <n v="150"/>
    <x v="2"/>
    <x v="0"/>
    <x v="19"/>
    <x v="38"/>
    <x v="28"/>
    <m/>
    <x v="37"/>
  </r>
  <r>
    <n v="150"/>
    <x v="2"/>
    <x v="1"/>
    <x v="19"/>
    <x v="38"/>
    <x v="28"/>
    <m/>
    <x v="37"/>
  </r>
  <r>
    <n v="151"/>
    <x v="0"/>
    <x v="0"/>
    <x v="4"/>
    <x v="9"/>
    <x v="3"/>
    <m/>
    <x v="10"/>
  </r>
  <r>
    <n v="152"/>
    <x v="0"/>
    <x v="0"/>
    <x v="28"/>
    <x v="48"/>
    <x v="48"/>
    <m/>
    <x v="58"/>
  </r>
  <r>
    <n v="153"/>
    <x v="1"/>
    <x v="0"/>
    <x v="12"/>
    <x v="24"/>
    <x v="23"/>
    <m/>
    <x v="22"/>
  </r>
  <r>
    <n v="155"/>
    <x v="0"/>
    <x v="0"/>
    <x v="12"/>
    <x v="25"/>
    <x v="20"/>
    <m/>
    <x v="23"/>
  </r>
  <r>
    <n v="156"/>
    <x v="2"/>
    <x v="1"/>
    <x v="17"/>
    <x v="68"/>
    <x v="48"/>
    <m/>
    <x v="59"/>
  </r>
  <r>
    <n v="157"/>
    <x v="2"/>
    <x v="0"/>
    <x v="17"/>
    <x v="68"/>
    <x v="48"/>
    <m/>
    <x v="59"/>
  </r>
  <r>
    <n v="158"/>
    <x v="3"/>
    <x v="0"/>
    <x v="7"/>
    <x v="8"/>
    <x v="8"/>
    <m/>
    <x v="9"/>
  </r>
  <r>
    <n v="158"/>
    <x v="3"/>
    <x v="1"/>
    <x v="7"/>
    <x v="8"/>
    <x v="8"/>
    <m/>
    <x v="9"/>
  </r>
  <r>
    <n v="159"/>
    <x v="4"/>
    <x v="0"/>
    <x v="39"/>
    <x v="69"/>
    <x v="61"/>
    <m/>
    <x v="60"/>
  </r>
  <r>
    <n v="159"/>
    <x v="4"/>
    <x v="1"/>
    <x v="39"/>
    <x v="69"/>
    <x v="61"/>
    <m/>
    <x v="60"/>
  </r>
  <r>
    <n v="160"/>
    <x v="1"/>
    <x v="0"/>
    <x v="39"/>
    <x v="69"/>
    <x v="61"/>
    <m/>
    <x v="60"/>
  </r>
  <r>
    <n v="160"/>
    <x v="1"/>
    <x v="1"/>
    <x v="39"/>
    <x v="69"/>
    <x v="61"/>
    <m/>
    <x v="60"/>
  </r>
  <r>
    <n v="161"/>
    <x v="3"/>
    <x v="0"/>
    <x v="39"/>
    <x v="69"/>
    <x v="61"/>
    <m/>
    <x v="60"/>
  </r>
  <r>
    <n v="161"/>
    <x v="3"/>
    <x v="1"/>
    <x v="39"/>
    <x v="69"/>
    <x v="61"/>
    <m/>
    <x v="60"/>
  </r>
  <r>
    <n v="162"/>
    <x v="2"/>
    <x v="0"/>
    <x v="39"/>
    <x v="69"/>
    <x v="61"/>
    <m/>
    <x v="60"/>
  </r>
  <r>
    <n v="162"/>
    <x v="2"/>
    <x v="1"/>
    <x v="39"/>
    <x v="69"/>
    <x v="61"/>
    <m/>
    <x v="60"/>
  </r>
  <r>
    <n v="163"/>
    <x v="0"/>
    <x v="0"/>
    <x v="39"/>
    <x v="69"/>
    <x v="61"/>
    <m/>
    <x v="60"/>
  </r>
  <r>
    <n v="163"/>
    <x v="0"/>
    <x v="1"/>
    <x v="39"/>
    <x v="69"/>
    <x v="61"/>
    <m/>
    <x v="60"/>
  </r>
  <r>
    <n v="164"/>
    <x v="1"/>
    <x v="0"/>
    <x v="17"/>
    <x v="47"/>
    <x v="18"/>
    <m/>
    <x v="20"/>
  </r>
  <r>
    <n v="164"/>
    <x v="1"/>
    <x v="1"/>
    <x v="17"/>
    <x v="47"/>
    <x v="18"/>
    <m/>
    <x v="20"/>
  </r>
  <r>
    <n v="165"/>
    <x v="4"/>
    <x v="0"/>
    <x v="17"/>
    <x v="19"/>
    <x v="19"/>
    <m/>
    <x v="21"/>
  </r>
  <r>
    <n v="165"/>
    <x v="4"/>
    <x v="1"/>
    <x v="17"/>
    <x v="19"/>
    <x v="19"/>
    <m/>
    <x v="21"/>
  </r>
  <r>
    <n v="166"/>
    <x v="3"/>
    <x v="0"/>
    <x v="17"/>
    <x v="19"/>
    <x v="19"/>
    <m/>
    <x v="21"/>
  </r>
  <r>
    <n v="166"/>
    <x v="3"/>
    <x v="1"/>
    <x v="17"/>
    <x v="19"/>
    <x v="19"/>
    <m/>
    <x v="21"/>
  </r>
  <r>
    <n v="167"/>
    <x v="3"/>
    <x v="0"/>
    <x v="0"/>
    <x v="54"/>
    <x v="52"/>
    <m/>
    <x v="52"/>
  </r>
  <r>
    <n v="168"/>
    <x v="3"/>
    <x v="0"/>
    <x v="31"/>
    <x v="48"/>
    <x v="48"/>
    <m/>
    <x v="48"/>
  </r>
  <r>
    <n v="169"/>
    <x v="1"/>
    <x v="0"/>
    <x v="30"/>
    <x v="52"/>
    <x v="53"/>
    <m/>
    <x v="51"/>
  </r>
  <r>
    <n v="170"/>
    <x v="3"/>
    <x v="0"/>
    <x v="29"/>
    <x v="70"/>
    <x v="62"/>
    <m/>
    <x v="50"/>
  </r>
  <r>
    <n v="170"/>
    <x v="3"/>
    <x v="1"/>
    <x v="29"/>
    <x v="70"/>
    <x v="62"/>
    <m/>
    <x v="50"/>
  </r>
  <r>
    <n v="171"/>
    <x v="0"/>
    <x v="0"/>
    <x v="29"/>
    <x v="70"/>
    <x v="62"/>
    <m/>
    <x v="50"/>
  </r>
  <r>
    <n v="171"/>
    <x v="0"/>
    <x v="1"/>
    <x v="29"/>
    <x v="70"/>
    <x v="62"/>
    <m/>
    <x v="50"/>
  </r>
  <r>
    <n v="172"/>
    <x v="3"/>
    <x v="0"/>
    <x v="5"/>
    <x v="9"/>
    <x v="3"/>
    <m/>
    <x v="16"/>
  </r>
  <r>
    <n v="173"/>
    <x v="1"/>
    <x v="0"/>
    <x v="13"/>
    <x v="25"/>
    <x v="20"/>
    <m/>
    <x v="23"/>
  </r>
  <r>
    <n v="174"/>
    <x v="4"/>
    <x v="0"/>
    <x v="13"/>
    <x v="26"/>
    <x v="13"/>
    <m/>
    <x v="5"/>
  </r>
  <r>
    <n v="175"/>
    <x v="3"/>
    <x v="0"/>
    <x v="22"/>
    <x v="40"/>
    <x v="40"/>
    <m/>
    <x v="41"/>
  </r>
  <r>
    <n v="176"/>
    <x v="0"/>
    <x v="0"/>
    <x v="23"/>
    <x v="40"/>
    <x v="41"/>
    <m/>
    <x v="14"/>
  </r>
  <r>
    <n v="177"/>
    <x v="2"/>
    <x v="0"/>
    <x v="4"/>
    <x v="11"/>
    <x v="33"/>
    <m/>
    <x v="35"/>
  </r>
  <r>
    <n v="180"/>
    <x v="1"/>
    <x v="0"/>
    <x v="19"/>
    <x v="38"/>
    <x v="28"/>
    <m/>
    <x v="31"/>
  </r>
  <r>
    <n v="180"/>
    <x v="1"/>
    <x v="1"/>
    <x v="19"/>
    <x v="38"/>
    <x v="28"/>
    <m/>
    <x v="31"/>
  </r>
  <r>
    <n v="181"/>
    <x v="0"/>
    <x v="1"/>
    <x v="20"/>
    <x v="71"/>
    <x v="29"/>
    <m/>
    <x v="33"/>
  </r>
  <r>
    <n v="182"/>
    <x v="3"/>
    <x v="0"/>
    <x v="20"/>
    <x v="36"/>
    <x v="37"/>
    <m/>
    <x v="37"/>
  </r>
  <r>
    <n v="182"/>
    <x v="3"/>
    <x v="1"/>
    <x v="20"/>
    <x v="36"/>
    <x v="37"/>
    <m/>
    <x v="37"/>
  </r>
  <r>
    <n v="184"/>
    <x v="1"/>
    <x v="1"/>
    <x v="21"/>
    <x v="37"/>
    <x v="36"/>
    <m/>
    <x v="32"/>
  </r>
  <r>
    <n v="185"/>
    <x v="0"/>
    <x v="0"/>
    <x v="11"/>
    <x v="27"/>
    <x v="60"/>
    <m/>
    <x v="22"/>
  </r>
  <r>
    <n v="185"/>
    <x v="0"/>
    <x v="1"/>
    <x v="11"/>
    <x v="27"/>
    <x v="60"/>
    <m/>
    <x v="22"/>
  </r>
  <r>
    <n v="186"/>
    <x v="3"/>
    <x v="0"/>
    <x v="15"/>
    <x v="72"/>
    <x v="38"/>
    <m/>
    <x v="33"/>
  </r>
  <r>
    <n v="186"/>
    <x v="3"/>
    <x v="1"/>
    <x v="15"/>
    <x v="72"/>
    <x v="38"/>
    <m/>
    <x v="33"/>
  </r>
  <r>
    <n v="187"/>
    <x v="1"/>
    <x v="0"/>
    <x v="24"/>
    <x v="32"/>
    <x v="30"/>
    <m/>
    <x v="33"/>
  </r>
  <r>
    <n v="187"/>
    <x v="1"/>
    <x v="1"/>
    <x v="24"/>
    <x v="32"/>
    <x v="30"/>
    <m/>
    <x v="33"/>
  </r>
  <r>
    <n v="188"/>
    <x v="1"/>
    <x v="0"/>
    <x v="32"/>
    <x v="44"/>
    <x v="56"/>
    <m/>
    <x v="55"/>
  </r>
  <r>
    <n v="188"/>
    <x v="1"/>
    <x v="1"/>
    <x v="32"/>
    <x v="44"/>
    <x v="56"/>
    <m/>
    <x v="55"/>
  </r>
  <r>
    <n v="190"/>
    <x v="2"/>
    <x v="0"/>
    <x v="35"/>
    <x v="42"/>
    <x v="57"/>
    <m/>
    <x v="56"/>
  </r>
  <r>
    <n v="191"/>
    <x v="2"/>
    <x v="0"/>
    <x v="36"/>
    <x v="64"/>
    <x v="44"/>
    <m/>
    <x v="44"/>
  </r>
  <r>
    <n v="193"/>
    <x v="2"/>
    <x v="0"/>
    <x v="3"/>
    <x v="8"/>
    <x v="4"/>
    <m/>
    <x v="42"/>
  </r>
  <r>
    <n v="193"/>
    <x v="2"/>
    <x v="1"/>
    <x v="3"/>
    <x v="8"/>
    <x v="4"/>
    <m/>
    <x v="42"/>
  </r>
  <r>
    <n v="194"/>
    <x v="3"/>
    <x v="1"/>
    <x v="1"/>
    <x v="67"/>
    <x v="59"/>
    <m/>
    <x v="5"/>
  </r>
  <r>
    <n v="195"/>
    <x v="3"/>
    <x v="0"/>
    <x v="12"/>
    <x v="27"/>
    <x v="60"/>
    <m/>
    <x v="17"/>
  </r>
  <r>
    <n v="196"/>
    <x v="0"/>
    <x v="0"/>
    <x v="3"/>
    <x v="8"/>
    <x v="4"/>
    <m/>
    <x v="9"/>
  </r>
  <r>
    <n v="196"/>
    <x v="0"/>
    <x v="1"/>
    <x v="3"/>
    <x v="8"/>
    <x v="4"/>
    <m/>
    <x v="9"/>
  </r>
  <r>
    <m/>
    <x v="5"/>
    <x v="2"/>
    <x v="40"/>
    <x v="73"/>
    <x v="63"/>
    <m/>
    <x v="61"/>
  </r>
</pivotCacheRecords>
</file>

<file path=xl/pivotCache/pivotCacheRecords2.xml><?xml version="1.0" encoding="utf-8"?>
<pivotCacheRecords xmlns="http://schemas.openxmlformats.org/spreadsheetml/2006/main" xmlns:r="http://schemas.openxmlformats.org/officeDocument/2006/relationships" count="753">
  <r>
    <s v="CĐ.KTML&amp;ĐHKK K06Đ1  "/>
    <n v="1"/>
    <s v="TBĐL"/>
    <s v="Trang bị điện lạnh "/>
    <n v="7"/>
    <n v="7"/>
    <n v="7"/>
    <m/>
    <m/>
    <n v="7"/>
    <x v="0"/>
  </r>
  <r>
    <s v="CĐ.KTML&amp;ĐHKK K06Đ1  "/>
    <n v="2"/>
    <s v="CĐĐKLT _x000a_cỡ nhỏ"/>
    <s v="Chuyên đề điều khiển lập trình cỡ nhỏ "/>
    <n v="90"/>
    <n v="90"/>
    <n v="90"/>
    <m/>
    <n v="30"/>
    <n v="60"/>
    <x v="1"/>
  </r>
  <r>
    <s v="CĐ.KTML&amp;ĐHKK K06Đ1  "/>
    <n v="3"/>
    <s v="Tiếng Anh_x000a_CN "/>
    <s v="Tiếng anh chuyên ngành"/>
    <n v="45"/>
    <n v="45"/>
    <n v="45"/>
    <m/>
    <n v="15"/>
    <n v="30"/>
    <x v="0"/>
  </r>
  <r>
    <s v="CĐ.KTML&amp;ĐHKK K06Đ1  "/>
    <n v="4"/>
    <s v="TTTN"/>
    <s v="Thực tập tốt nghiệp "/>
    <n v="480"/>
    <n v="480"/>
    <n v="480"/>
    <m/>
    <m/>
    <n v="480"/>
    <x v="2"/>
  </r>
  <r>
    <s v="CĐ.KTML&amp;ĐHKK K06Đ1  "/>
    <n v="5"/>
    <s v="HTMLCN"/>
    <s v="Hệ thống máy lạnh công nghiệp "/>
    <n v="23"/>
    <n v="23"/>
    <n v="23"/>
    <m/>
    <m/>
    <n v="23"/>
    <x v="3"/>
  </r>
  <r>
    <s v="CĐ.KTML&amp;ĐHKK K06Đ1  "/>
    <n v="6"/>
    <s v="ĐTCN"/>
    <s v="Điện tử chuyên ngành "/>
    <n v="120"/>
    <n v="120"/>
    <n v="120"/>
    <m/>
    <n v="30"/>
    <n v="90"/>
    <x v="4"/>
  </r>
  <r>
    <s v="CĐ.KTML&amp;ĐHKK K06Đ1  "/>
    <n v="7"/>
    <s v="CĐĐHKK _x000a_trên ô tô"/>
    <s v="Chuyên đề điều hòa không khí trên ô tô ."/>
    <n v="45"/>
    <n v="45"/>
    <n v="45"/>
    <m/>
    <n v="15"/>
    <n v="30"/>
    <x v="5"/>
  </r>
  <r>
    <s v="CĐ.KTML&amp;ĐHKK K06Đ1  "/>
    <n v="8"/>
    <s v="KTLĐĐ"/>
    <s v="Kỹ thuật lắp đặt điện"/>
    <n v="45"/>
    <n v="45"/>
    <n v="45"/>
    <m/>
    <n v="13"/>
    <n v="32"/>
    <x v="0"/>
  </r>
  <r>
    <s v="CĐ.ĐCN K06Đ1"/>
    <n v="1"/>
    <s v="AVCN"/>
    <s v="AVCN"/>
    <n v="45"/>
    <n v="45"/>
    <n v="45"/>
    <m/>
    <n v="45"/>
    <m/>
    <x v="0"/>
  </r>
  <r>
    <s v="CĐ.ĐCN K06Đ1"/>
    <n v="2"/>
    <s v="TBĐ2"/>
    <s v="Trang bị điện 2"/>
    <n v="59"/>
    <n v="59"/>
    <n v="59"/>
    <m/>
    <m/>
    <n v="59"/>
    <x v="6"/>
  </r>
  <r>
    <s v="CĐ.ĐCN K06Đ1"/>
    <n v="3"/>
    <s v="ĐKKN&amp;TL"/>
    <s v="Đk Khí nén và thủy lực"/>
    <n v="42"/>
    <n v="42"/>
    <n v="42"/>
    <m/>
    <m/>
    <n v="42"/>
    <x v="7"/>
  </r>
  <r>
    <s v="CĐ.ĐCN K06Đ1"/>
    <n v="4"/>
    <s v="PLCCB"/>
    <s v="PL CB"/>
    <n v="120"/>
    <n v="120"/>
    <n v="120"/>
    <m/>
    <n v="120"/>
    <m/>
    <x v="8"/>
  </r>
  <r>
    <s v="CĐ.ĐCN K06Đ1"/>
    <n v="5"/>
    <s v="PLCNC"/>
    <s v="PL NC"/>
    <n v="120"/>
    <n v="120"/>
    <n v="120"/>
    <m/>
    <n v="120"/>
    <m/>
    <x v="8"/>
  </r>
  <r>
    <s v="CĐ.ĐCN K06Đ1"/>
    <n v="6"/>
    <s v="KTXS"/>
    <s v="KT XS"/>
    <n v="45"/>
    <n v="45"/>
    <n v="45"/>
    <m/>
    <n v="45"/>
    <m/>
    <x v="9"/>
  </r>
  <r>
    <s v="CĐ.ĐCN K06Đ1"/>
    <n v="7"/>
    <s v="CĐĐKLT cỡ nhỏ"/>
    <s v="CĐ ĐK LT CN "/>
    <n v="90"/>
    <n v="90"/>
    <n v="90"/>
    <m/>
    <n v="90"/>
    <m/>
    <x v="1"/>
  </r>
  <r>
    <s v="CĐ.ĐCN K06Đ1"/>
    <n v="8"/>
    <s v="TĐgĐ"/>
    <s v="Truyền động điện"/>
    <n v="75"/>
    <n v="75"/>
    <n v="75"/>
    <m/>
    <n v="75"/>
    <m/>
    <x v="10"/>
  </r>
  <r>
    <s v="CĐ.ĐCN K06Đ1"/>
    <n v="9"/>
    <s v="BV rơ le"/>
    <m/>
    <m/>
    <s v=""/>
    <s v=""/>
    <m/>
    <n v="60"/>
    <m/>
    <x v="11"/>
  </r>
  <r>
    <s v="CĐ.ĐCN K06Đ1"/>
    <n v="10"/>
    <s v="HTQS&amp;CB"/>
    <s v="HT QS VÀ CB"/>
    <n v="45"/>
    <n v="45"/>
    <n v="45"/>
    <m/>
    <n v="45"/>
    <m/>
    <x v="12"/>
  </r>
  <r>
    <s v="CĐ.ĐCN K07Đ2"/>
    <n v="1"/>
    <s v="AVCN"/>
    <s v="AV CN"/>
    <n v="30"/>
    <s v=""/>
    <s v=""/>
    <m/>
    <n v="30"/>
    <m/>
    <x v="11"/>
  </r>
  <r>
    <s v="CĐ.ĐCN K07Đ2"/>
    <n v="2"/>
    <s v="KT Nguội ((Thỉnh giảng))"/>
    <s v="KT NGUỘI"/>
    <n v="30"/>
    <n v="30"/>
    <n v="30"/>
    <m/>
    <n v="30"/>
    <m/>
    <x v="13"/>
  </r>
  <r>
    <s v="CĐ.ĐCN K07Đ2"/>
    <n v="3"/>
    <s v="ĐTCB"/>
    <s v="Đt CB"/>
    <n v="30"/>
    <n v="30"/>
    <n v="30"/>
    <m/>
    <n v="30"/>
    <m/>
    <x v="14"/>
  </r>
  <r>
    <s v="CĐ.ĐCN K07Đ2"/>
    <n v="4"/>
    <s v="ĐKKN&amp;TL"/>
    <s v="Đk Khí nén và thủy lực"/>
    <n v="90"/>
    <s v=""/>
    <s v=""/>
    <m/>
    <n v="90"/>
    <m/>
    <x v="11"/>
  </r>
  <r>
    <s v="CĐ.ĐCN K07Đ2"/>
    <n v="5"/>
    <s v="BV rơ le"/>
    <s v="BV Ro le"/>
    <n v="45"/>
    <n v="45"/>
    <n v="45"/>
    <m/>
    <n v="45"/>
    <m/>
    <x v="12"/>
  </r>
  <r>
    <s v="CĐ.ĐCN K07Đ2"/>
    <n v="6"/>
    <s v="PLCCB"/>
    <s v="PL CB"/>
    <n v="90"/>
    <n v="90"/>
    <n v="90"/>
    <m/>
    <n v="90"/>
    <m/>
    <x v="8"/>
  </r>
  <r>
    <s v="CĐ.ĐCN K07Đ2"/>
    <n v="7"/>
    <s v="PLCNC"/>
    <s v="PL NC"/>
    <n v="60"/>
    <s v=""/>
    <s v=""/>
    <m/>
    <n v="60"/>
    <m/>
    <x v="11"/>
  </r>
  <r>
    <s v="CĐ.ĐCN K07Đ2"/>
    <n v="8"/>
    <s v="TTTN"/>
    <s v="TT TN_x000a_"/>
    <n v="450"/>
    <s v=""/>
    <s v=""/>
    <m/>
    <n v="450"/>
    <m/>
    <x v="11"/>
  </r>
  <r>
    <s v="CĐ.ĐCN K07Đ2"/>
    <n v="9"/>
    <s v="ĐTCS"/>
    <s v="DT CS"/>
    <n v="30"/>
    <n v="30"/>
    <n v="30"/>
    <m/>
    <n v="30"/>
    <m/>
    <x v="9"/>
  </r>
  <r>
    <s v="CĐ.ĐCN K07Đ2"/>
    <n v="10"/>
    <s v="CĐĐKLT cỡ nhỏ"/>
    <s v="CĐ ĐK LT CN "/>
    <n v="75"/>
    <s v=""/>
    <s v=""/>
    <m/>
    <n v="75"/>
    <m/>
    <x v="11"/>
  </r>
  <r>
    <s v="CĐ.ĐCN K07Đ2"/>
    <n v="11"/>
    <s v="TĐgĐ"/>
    <s v="Truyền động điện"/>
    <n v="45"/>
    <s v=""/>
    <s v=""/>
    <m/>
    <n v="45"/>
    <m/>
    <x v="11"/>
  </r>
  <r>
    <s v="CĐ.ĐCN K07Đ2"/>
    <n v="12"/>
    <s v="HTQS&amp;CB"/>
    <s v="HT QS VÀ CB"/>
    <n v="45"/>
    <s v=""/>
    <s v=""/>
    <m/>
    <n v="45"/>
    <m/>
    <x v="11"/>
  </r>
  <r>
    <s v="CĐ.ĐCN K07Đ2"/>
    <n v="13"/>
    <s v="LĐ&amp;BDHT_x000a_NLMT"/>
    <s v="LD Và bảo dưỡng HT NL MT"/>
    <n v="30"/>
    <n v="30"/>
    <n v="30"/>
    <m/>
    <n v="30"/>
    <m/>
    <x v="5"/>
  </r>
  <r>
    <s v="CĐ.ĐCN K08"/>
    <n v="1"/>
    <s v="Chính trị"/>
    <s v="Giáo dục chính trị"/>
    <n v="75"/>
    <n v="6"/>
    <n v="6"/>
    <m/>
    <m/>
    <n v="6"/>
    <x v="15"/>
  </r>
  <r>
    <s v="CĐ.ĐCN K08"/>
    <n v="2"/>
    <s v="Pháp luật"/>
    <s v="Pháp luật"/>
    <n v="30"/>
    <n v="30"/>
    <n v="30"/>
    <m/>
    <n v="30"/>
    <m/>
    <x v="16"/>
  </r>
  <r>
    <s v="CĐ.ĐCN K08"/>
    <n v="3"/>
    <s v="GDTC"/>
    <s v="Giáo dục thể chất"/>
    <n v="60"/>
    <s v=""/>
    <s v=""/>
    <m/>
    <n v="60"/>
    <m/>
    <x v="11"/>
  </r>
  <r>
    <s v="CĐ.ĐCN K08"/>
    <n v="4"/>
    <s v="GDQP&amp;AN"/>
    <s v="Giáo dục quốc phòng và An ninh"/>
    <n v="75"/>
    <s v=""/>
    <s v=""/>
    <m/>
    <n v="75"/>
    <m/>
    <x v="11"/>
  </r>
  <r>
    <s v="CĐ.ĐCN K08"/>
    <n v="5"/>
    <s v="Tin học"/>
    <s v="Tin học"/>
    <n v="75"/>
    <n v="75"/>
    <n v="75"/>
    <m/>
    <n v="75"/>
    <m/>
    <x v="17"/>
  </r>
  <r>
    <s v="CĐ.ĐCN K08"/>
    <n v="6"/>
    <s v="Tiếng Anh "/>
    <s v="Tiếng Anh "/>
    <n v="120"/>
    <n v="120"/>
    <n v="120"/>
    <m/>
    <n v="120"/>
    <m/>
    <x v="18"/>
  </r>
  <r>
    <s v="CĐ.ĐCN K08"/>
    <n v="7"/>
    <s v="VLĐ-ATĐ"/>
    <s v="Vật liệu điện - an toàn điện"/>
    <n v="30"/>
    <s v=""/>
    <s v=""/>
    <m/>
    <n v="30"/>
    <m/>
    <x v="11"/>
  </r>
  <r>
    <s v="CĐ.ĐCN K08"/>
    <n v="8"/>
    <s v="Mạch điện"/>
    <s v="Mạch điện "/>
    <n v="30"/>
    <s v=""/>
    <s v=""/>
    <m/>
    <n v="30"/>
    <m/>
    <x v="11"/>
  </r>
  <r>
    <s v="CĐ.ĐCN K08"/>
    <n v="9"/>
    <s v="CCĐ"/>
    <s v="Cung cấp điện"/>
    <n v="60"/>
    <n v="60"/>
    <n v="60"/>
    <m/>
    <n v="60"/>
    <m/>
    <x v="7"/>
  </r>
  <r>
    <s v="CĐ.ĐCN K08"/>
    <n v="10"/>
    <s v="AVCN"/>
    <s v="Tiếng anh chuyên ngành"/>
    <n v="30"/>
    <s v=""/>
    <s v=""/>
    <m/>
    <n v="30"/>
    <m/>
    <x v="11"/>
  </r>
  <r>
    <s v="CĐ.ĐCN K08"/>
    <n v="11"/>
    <s v="SDNLTK&amp;HQ"/>
    <s v="Sử dụng năng lượng tiết kiệm – hiệu quả"/>
    <n v="30"/>
    <s v=""/>
    <s v=""/>
    <m/>
    <n v="30"/>
    <m/>
    <x v="11"/>
  </r>
  <r>
    <s v="CĐ.ĐCN K08"/>
    <n v="12"/>
    <s v="ĐLĐ"/>
    <s v="Đo lường điện"/>
    <n v="30"/>
    <s v=""/>
    <s v=""/>
    <m/>
    <n v="30"/>
    <m/>
    <x v="11"/>
  </r>
  <r>
    <s v="CĐ.ĐCN K08"/>
    <n v="13"/>
    <s v="KT Nguội"/>
    <s v="Kỹ thuật nguội"/>
    <n v="30"/>
    <n v="10"/>
    <n v="10"/>
    <m/>
    <n v="10"/>
    <m/>
    <x v="19"/>
  </r>
  <r>
    <s v="CĐ.ĐCN K08"/>
    <n v="14"/>
    <s v="ĐTCB"/>
    <s v="Điện tử cơ bản"/>
    <n v="30"/>
    <s v=""/>
    <s v=""/>
    <m/>
    <n v="30"/>
    <m/>
    <x v="11"/>
  </r>
  <r>
    <s v="CĐ.ĐCN K08"/>
    <n v="15"/>
    <s v="KTCB"/>
    <s v="Kỹ thuật cảm biến"/>
    <n v="30"/>
    <s v=""/>
    <s v=""/>
    <m/>
    <n v="30"/>
    <m/>
    <x v="11"/>
  </r>
  <r>
    <s v="CĐ.ĐCN K08"/>
    <n v="16"/>
    <s v="TBĐGD"/>
    <s v="Thiết bị điện gia dụng"/>
    <n v="90"/>
    <n v="90"/>
    <n v="90"/>
    <m/>
    <n v="90"/>
    <m/>
    <x v="6"/>
  </r>
  <r>
    <s v="CĐ.ĐCN K08"/>
    <n v="17"/>
    <s v="Máy điện 1"/>
    <s v="Máy điện 1"/>
    <n v="165"/>
    <n v="165"/>
    <n v="165"/>
    <m/>
    <n v="165"/>
    <m/>
    <x v="10"/>
  </r>
  <r>
    <s v="CĐ.ĐCN K08"/>
    <n v="18"/>
    <s v="Máy điện 2"/>
    <s v="Máy điện 2"/>
    <n v="90"/>
    <s v=""/>
    <s v=""/>
    <m/>
    <n v="90"/>
    <m/>
    <x v="11"/>
  </r>
  <r>
    <s v="CĐ.ĐCN K08"/>
    <n v="19"/>
    <s v="KTLĐĐ"/>
    <s v="Kỹ thuật lắp đặt điện"/>
    <n v="105"/>
    <n v="105"/>
    <n v="105"/>
    <m/>
    <n v="105"/>
    <m/>
    <x v="0"/>
  </r>
  <r>
    <s v="CĐ.ĐCN K08"/>
    <n v="20"/>
    <s v="TBĐ1"/>
    <s v="Trang bị điện 1"/>
    <n v="165"/>
    <s v=""/>
    <s v=""/>
    <m/>
    <n v="165"/>
    <m/>
    <x v="11"/>
  </r>
  <r>
    <s v="CĐ.ĐCN K08"/>
    <n v="21"/>
    <s v="TBĐ2"/>
    <s v="Trang bị điện 2"/>
    <n v="90"/>
    <s v=""/>
    <s v=""/>
    <m/>
    <n v="90"/>
    <m/>
    <x v="11"/>
  </r>
  <r>
    <s v="CĐ.ĐCN K08"/>
    <n v="22"/>
    <s v="ĐKKN&amp;TL"/>
    <s v="Điều khiển Khí nén – Thủy lực  "/>
    <n v="90"/>
    <s v=""/>
    <s v=""/>
    <m/>
    <n v="90"/>
    <m/>
    <x v="11"/>
  </r>
  <r>
    <s v="CĐ.ĐCN K08"/>
    <n v="23"/>
    <s v="BV rơ le"/>
    <s v="Bảo vệ rơ le "/>
    <n v="45"/>
    <s v=""/>
    <s v=""/>
    <m/>
    <n v="45"/>
    <m/>
    <x v="11"/>
  </r>
  <r>
    <s v="CĐ.ĐCN K08"/>
    <n v="24"/>
    <s v="PLCCB"/>
    <s v="PLC cơ bản"/>
    <n v="90"/>
    <s v=""/>
    <s v=""/>
    <m/>
    <n v="90"/>
    <m/>
    <x v="11"/>
  </r>
  <r>
    <s v="CĐ.ĐCN K08"/>
    <n v="25"/>
    <s v="PLCNC"/>
    <s v="PLC nâng cao"/>
    <n v="60"/>
    <s v=""/>
    <s v=""/>
    <m/>
    <n v="60"/>
    <m/>
    <x v="11"/>
  </r>
  <r>
    <s v="CĐ.ĐCN K08"/>
    <n v="26"/>
    <s v="TTTN"/>
    <s v="Thực tập tốt nghiệp"/>
    <n v="450"/>
    <s v=""/>
    <s v=""/>
    <m/>
    <n v="450"/>
    <m/>
    <x v="11"/>
  </r>
  <r>
    <s v="CĐ.ĐCN K08"/>
    <n v="27"/>
    <s v="ĐTCS"/>
    <s v="Điện tử công suất"/>
    <n v="30"/>
    <s v=""/>
    <s v=""/>
    <m/>
    <n v="30"/>
    <m/>
    <x v="11"/>
  </r>
  <r>
    <s v="CĐ.ĐCN K08"/>
    <n v="28"/>
    <s v="CĐĐKLT cỡ nhỏ"/>
    <s v="Chuyên đề điều khiển lập trình cỡ nhỏ"/>
    <n v="75"/>
    <s v=""/>
    <s v=""/>
    <m/>
    <n v="75"/>
    <m/>
    <x v="11"/>
  </r>
  <r>
    <s v="CĐ.ĐCN K08"/>
    <n v="29"/>
    <s v="TĐgĐ"/>
    <s v="Truyền động điện"/>
    <n v="45"/>
    <s v=""/>
    <s v=""/>
    <m/>
    <n v="45"/>
    <m/>
    <x v="11"/>
  </r>
  <r>
    <s v="CĐ.ĐCN K08"/>
    <n v="30"/>
    <s v="HTQS&amp;CB"/>
    <s v="Hệ thống quan sát và cảnh báo"/>
    <n v="45"/>
    <s v=""/>
    <s v=""/>
    <m/>
    <n v="45"/>
    <m/>
    <x v="11"/>
  </r>
  <r>
    <s v="CĐ.ĐCN K08"/>
    <n v="31"/>
    <s v="LĐ&amp;BDHT_x000a_NLMT"/>
    <s v="Lắp đặt và bảo dưỡng hệ thống điện năng lượng mặt trời"/>
    <n v="30"/>
    <s v=""/>
    <s v=""/>
    <m/>
    <n v="30"/>
    <m/>
    <x v="11"/>
  </r>
  <r>
    <s v="TC.ĐCN K17A"/>
    <n v="55"/>
    <s v="Chính trị"/>
    <s v="Giáo dục chính trị"/>
    <n v="30"/>
    <n v="30"/>
    <n v="30"/>
    <m/>
    <n v="30"/>
    <m/>
    <x v="15"/>
  </r>
  <r>
    <s v="TC.ĐCN K17A"/>
    <s v=""/>
    <s v="Pháp luật"/>
    <s v="Pháp luật"/>
    <n v="15"/>
    <s v=""/>
    <s v=""/>
    <m/>
    <n v="15"/>
    <m/>
    <x v="11"/>
  </r>
  <r>
    <s v="TC.ĐCN K17A"/>
    <s v=""/>
    <s v="GDTC"/>
    <s v="Giáo dục thể chất"/>
    <n v="30"/>
    <s v=""/>
    <s v=""/>
    <m/>
    <n v="30"/>
    <m/>
    <x v="11"/>
  </r>
  <r>
    <s v="TC.ĐCN K17A"/>
    <s v=""/>
    <s v="GDQP&amp;AN"/>
    <s v="Giáo dục quốc phòng và An ninh "/>
    <n v="45"/>
    <s v=""/>
    <s v=""/>
    <m/>
    <n v="45"/>
    <m/>
    <x v="11"/>
  </r>
  <r>
    <s v="TC.ĐCN K17A"/>
    <n v="59"/>
    <s v="Tin học"/>
    <s v="Tin học"/>
    <n v="45"/>
    <n v="45"/>
    <n v="45"/>
    <m/>
    <n v="45"/>
    <m/>
    <x v="20"/>
  </r>
  <r>
    <s v="TC.ĐCN K17A"/>
    <s v=""/>
    <s v="Tiếng Anh "/>
    <s v="Tiếng Anh "/>
    <n v="90"/>
    <s v=""/>
    <s v=""/>
    <m/>
    <n v="90"/>
    <m/>
    <x v="11"/>
  </r>
  <r>
    <s v="TC.ĐCN K17A"/>
    <s v=""/>
    <s v="VLĐ-ATĐ"/>
    <s v="Vật liệu điện và an toàn điện "/>
    <n v="30"/>
    <s v=""/>
    <s v=""/>
    <m/>
    <n v="30"/>
    <m/>
    <x v="11"/>
  </r>
  <r>
    <s v="TC.ĐCN K17A"/>
    <s v=""/>
    <s v="Mạch điện"/>
    <s v="Mạch điện      "/>
    <n v="30"/>
    <s v=""/>
    <s v=""/>
    <m/>
    <n v="30"/>
    <m/>
    <x v="11"/>
  </r>
  <r>
    <s v="TC.ĐCN K17A"/>
    <n v="63"/>
    <s v="CCĐ"/>
    <s v="Cung cấp điện   "/>
    <n v="30"/>
    <n v="30"/>
    <n v="30"/>
    <m/>
    <n v="30"/>
    <m/>
    <x v="21"/>
  </r>
  <r>
    <s v="TC.ĐCN K17A"/>
    <s v=""/>
    <s v="ĐLĐ"/>
    <s v="Đo lường điện"/>
    <n v="30"/>
    <s v=""/>
    <s v=""/>
    <m/>
    <n v="30"/>
    <m/>
    <x v="11"/>
  </r>
  <r>
    <s v="TC.ĐCN K17A"/>
    <s v=""/>
    <s v="KT Nguội"/>
    <s v="Kỹ thuật nguội"/>
    <n v="30"/>
    <s v=""/>
    <s v=""/>
    <m/>
    <n v="30"/>
    <m/>
    <x v="11"/>
  </r>
  <r>
    <s v="TC.ĐCN K17A"/>
    <s v=""/>
    <s v="ĐTCB"/>
    <s v="Điện tử cơ bản "/>
    <n v="30"/>
    <s v=""/>
    <s v=""/>
    <m/>
    <n v="30"/>
    <m/>
    <x v="11"/>
  </r>
  <r>
    <s v="TC.ĐCN K17A"/>
    <n v="67"/>
    <s v="TBĐGD"/>
    <s v="Thiết bị điện gia dụng  "/>
    <n v="75"/>
    <n v="75"/>
    <n v="75"/>
    <m/>
    <n v="75"/>
    <m/>
    <x v="6"/>
  </r>
  <r>
    <s v="TC.ĐCN K17A"/>
    <n v="68"/>
    <s v="Máy điện 1"/>
    <s v="Máy điện  1  "/>
    <n v="150"/>
    <n v="150"/>
    <n v="150"/>
    <m/>
    <n v="150"/>
    <m/>
    <x v="22"/>
  </r>
  <r>
    <s v="TC.ĐCN K17A"/>
    <s v=""/>
    <s v="Máy điện 2"/>
    <s v="Máy điện  2"/>
    <n v="60"/>
    <s v=""/>
    <s v=""/>
    <m/>
    <n v="60"/>
    <m/>
    <x v="11"/>
  </r>
  <r>
    <s v="TC.ĐCN K17A"/>
    <s v=""/>
    <s v="KTLĐĐ"/>
    <s v="Kỹ thuật lắp đặt điện"/>
    <n v="90"/>
    <s v=""/>
    <s v=""/>
    <m/>
    <n v="90"/>
    <m/>
    <x v="11"/>
  </r>
  <r>
    <s v="TC.ĐCN K17A"/>
    <n v="71"/>
    <s v="TBĐ1"/>
    <s v="Trang bị điện  1"/>
    <n v="150"/>
    <n v="150"/>
    <n v="150"/>
    <m/>
    <n v="150"/>
    <m/>
    <x v="12"/>
  </r>
  <r>
    <s v="TC.ĐCN K17A"/>
    <s v=""/>
    <s v="PLCCB"/>
    <s v="PLC cơ bản"/>
    <n v="90"/>
    <s v=""/>
    <s v=""/>
    <m/>
    <n v="90"/>
    <m/>
    <x v="11"/>
  </r>
  <r>
    <s v="TC.ĐCN K17A"/>
    <n v="73"/>
    <s v="ĐKKN&amp;TL"/>
    <s v="Điều khiển Khí nén và Thủy lực"/>
    <n v="75"/>
    <n v="75"/>
    <n v="75"/>
    <m/>
    <n v="75"/>
    <m/>
    <x v="7"/>
  </r>
  <r>
    <s v="TC.ĐCN K17A"/>
    <s v=""/>
    <s v="TTTN"/>
    <s v="Thực tập tốt nghiệp"/>
    <n v="360"/>
    <s v=""/>
    <s v=""/>
    <m/>
    <n v="360"/>
    <m/>
    <x v="11"/>
  </r>
  <r>
    <s v="TC.ĐCN K17A"/>
    <s v=""/>
    <s v="TĐgĐ"/>
    <s v="Truyền động điện"/>
    <n v="30"/>
    <s v=""/>
    <s v=""/>
    <m/>
    <n v="30"/>
    <m/>
    <x v="11"/>
  </r>
  <r>
    <s v="TC.ĐCN K17A"/>
    <s v=""/>
    <s v="CĐĐKLT cỡ nhỏ"/>
    <s v="Chuyên đề điều khiển lập trình cỡ nhỏ"/>
    <n v="75"/>
    <s v=""/>
    <s v=""/>
    <m/>
    <n v="75"/>
    <m/>
    <x v="11"/>
  </r>
  <r>
    <s v="TC.ĐCN K17A"/>
    <s v=""/>
    <s v="TBĐ2"/>
    <s v="Trang bị điện  2"/>
    <n v="45"/>
    <s v=""/>
    <s v=""/>
    <m/>
    <n v="45"/>
    <m/>
    <x v="11"/>
  </r>
  <r>
    <s v="TC.ĐCN K17A"/>
    <s v=""/>
    <s v="HTQS&amp;CB"/>
    <s v="Hệ thống quan sát và cảnh báo"/>
    <n v="45"/>
    <s v=""/>
    <s v=""/>
    <m/>
    <n v="45"/>
    <m/>
    <x v="11"/>
  </r>
  <r>
    <s v="TC.ĐCN K17A"/>
    <s v=""/>
    <s v="LĐ&amp;BDHTNLMT"/>
    <s v="Lắp đặt và bảo dưỡng hệ thống điện năng lượng mặt trời"/>
    <n v="30"/>
    <s v=""/>
    <s v=""/>
    <m/>
    <n v="30"/>
    <m/>
    <x v="11"/>
  </r>
  <r>
    <s v="TC.ĐCN K17B"/>
    <n v="80"/>
    <s v="Chính trị"/>
    <s v="Giáo dục chính trị"/>
    <n v="30"/>
    <n v="30"/>
    <n v="30"/>
    <m/>
    <n v="30"/>
    <m/>
    <x v="21"/>
  </r>
  <r>
    <s v="TC.ĐCN K17B"/>
    <s v=""/>
    <s v="Pháp luật"/>
    <s v="Pháp luật"/>
    <n v="15"/>
    <s v=""/>
    <s v=""/>
    <m/>
    <n v="15"/>
    <m/>
    <x v="11"/>
  </r>
  <r>
    <s v="TC.ĐCN K17B"/>
    <n v="82"/>
    <s v="GDTC"/>
    <s v="Giáo dục thể chất"/>
    <n v="30"/>
    <n v="18"/>
    <n v="18"/>
    <m/>
    <n v="18"/>
    <m/>
    <x v="23"/>
  </r>
  <r>
    <s v="TC.ĐCN K17B"/>
    <s v=""/>
    <s v="GDQP&amp;AN"/>
    <s v="Giáo dục quốc phòng và An ninh "/>
    <n v="45"/>
    <s v=""/>
    <s v=""/>
    <m/>
    <n v="45"/>
    <m/>
    <x v="11"/>
  </r>
  <r>
    <s v="TC.ĐCN K17B"/>
    <s v=""/>
    <s v="Tin học"/>
    <s v="Tin học"/>
    <n v="45"/>
    <s v=""/>
    <s v=""/>
    <m/>
    <n v="45"/>
    <m/>
    <x v="11"/>
  </r>
  <r>
    <s v="TC.ĐCN K17B"/>
    <s v=""/>
    <s v="Tiếng Anh "/>
    <s v="Tiếng Anh "/>
    <n v="90"/>
    <s v=""/>
    <s v=""/>
    <m/>
    <n v="90"/>
    <m/>
    <x v="11"/>
  </r>
  <r>
    <s v="TC.ĐCN K17B"/>
    <s v=""/>
    <s v="VLĐ-ATĐ"/>
    <s v="Vật liệu điện và an toàn điện "/>
    <n v="30"/>
    <s v=""/>
    <s v=""/>
    <m/>
    <n v="30"/>
    <m/>
    <x v="11"/>
  </r>
  <r>
    <s v="TC.ĐCN K17B"/>
    <s v=""/>
    <s v="Mạch điện"/>
    <s v="Mạch điện      "/>
    <n v="30"/>
    <s v=""/>
    <s v=""/>
    <m/>
    <n v="30"/>
    <m/>
    <x v="11"/>
  </r>
  <r>
    <s v="TC.ĐCN K17B"/>
    <n v="88"/>
    <s v="CCĐ"/>
    <s v="Cung cấp điện   "/>
    <n v="30"/>
    <n v="30"/>
    <n v="30"/>
    <m/>
    <n v="30"/>
    <m/>
    <x v="21"/>
  </r>
  <r>
    <s v="TC.ĐCN K17B"/>
    <s v=""/>
    <s v="ĐLĐ"/>
    <s v="Đo lường điện"/>
    <n v="30"/>
    <s v=""/>
    <s v=""/>
    <m/>
    <n v="30"/>
    <m/>
    <x v="11"/>
  </r>
  <r>
    <s v="TC.ĐCN K17B"/>
    <s v=""/>
    <s v="KT Nguội"/>
    <s v="Kỹ thuật nguội"/>
    <n v="30"/>
    <s v=""/>
    <s v=""/>
    <m/>
    <n v="30"/>
    <m/>
    <x v="11"/>
  </r>
  <r>
    <s v="TC.ĐCN K17B"/>
    <s v=""/>
    <s v="ĐTCB"/>
    <s v="Điện tử cơ bản "/>
    <n v="30"/>
    <s v=""/>
    <s v=""/>
    <m/>
    <n v="30"/>
    <m/>
    <x v="11"/>
  </r>
  <r>
    <s v="TC.ĐCN K17B"/>
    <n v="92"/>
    <s v="TBĐGD"/>
    <s v="Thiết bị điện gia dụng  "/>
    <n v="75"/>
    <n v="75"/>
    <n v="75"/>
    <m/>
    <n v="75"/>
    <m/>
    <x v="6"/>
  </r>
  <r>
    <s v="TC.ĐCN K17B"/>
    <n v="93"/>
    <s v="Máy điện 1"/>
    <s v="Máy điện  1  "/>
    <n v="150"/>
    <n v="150"/>
    <n v="150"/>
    <m/>
    <n v="150"/>
    <m/>
    <x v="22"/>
  </r>
  <r>
    <s v="TC.ĐCN K17B"/>
    <s v=""/>
    <s v="Máy điện 2"/>
    <s v="Máy điện  2"/>
    <n v="60"/>
    <s v=""/>
    <s v=""/>
    <m/>
    <n v="60"/>
    <m/>
    <x v="11"/>
  </r>
  <r>
    <s v="TC.ĐCN K17B"/>
    <s v=""/>
    <s v="KTLĐĐ"/>
    <s v="Kỹ thuật lắp đặt điện"/>
    <n v="90"/>
    <s v=""/>
    <s v=""/>
    <m/>
    <n v="90"/>
    <m/>
    <x v="11"/>
  </r>
  <r>
    <s v="TC.ĐCN K17B"/>
    <n v="96"/>
    <s v="TBĐ1"/>
    <s v="Trang bị điện  1"/>
    <n v="150"/>
    <n v="150"/>
    <n v="150"/>
    <m/>
    <n v="150"/>
    <m/>
    <x v="12"/>
  </r>
  <r>
    <s v="TC.ĐCN K17B"/>
    <s v=""/>
    <s v="PLCCB"/>
    <s v="PLC cơ bản"/>
    <n v="90"/>
    <s v=""/>
    <s v=""/>
    <m/>
    <n v="90"/>
    <m/>
    <x v="11"/>
  </r>
  <r>
    <s v="TC.ĐCN K17B"/>
    <n v="98"/>
    <s v="ĐKKN&amp;TL"/>
    <s v="Điều khiển Khí nén và Thủy lực"/>
    <n v="75"/>
    <n v="75"/>
    <n v="75"/>
    <m/>
    <n v="75"/>
    <m/>
    <x v="7"/>
  </r>
  <r>
    <s v="TC.ĐCN K17B"/>
    <s v=""/>
    <s v="TTTN"/>
    <s v="Thực tập tốt nghiệp"/>
    <n v="360"/>
    <s v=""/>
    <s v=""/>
    <m/>
    <n v="360"/>
    <m/>
    <x v="11"/>
  </r>
  <r>
    <s v="TC.ĐCN K17B"/>
    <s v=""/>
    <s v="TĐgĐ"/>
    <s v="Truyền động điện"/>
    <n v="30"/>
    <s v=""/>
    <s v=""/>
    <m/>
    <n v="30"/>
    <m/>
    <x v="11"/>
  </r>
  <r>
    <s v="TC.ĐCN K17B"/>
    <s v=""/>
    <s v="CĐĐKLT cỡ nhỏ"/>
    <s v="Chuyên đề điều khiển lập trình cỡ nhỏ"/>
    <n v="75"/>
    <s v=""/>
    <s v=""/>
    <m/>
    <n v="75"/>
    <m/>
    <x v="11"/>
  </r>
  <r>
    <s v="TC.ĐCN K17B"/>
    <s v=""/>
    <s v="TBĐ2"/>
    <s v="Trang bị điện  2"/>
    <n v="45"/>
    <s v=""/>
    <s v=""/>
    <m/>
    <n v="45"/>
    <m/>
    <x v="11"/>
  </r>
  <r>
    <s v="TC.ĐCN K17B"/>
    <s v=""/>
    <s v="HTQS&amp;CB"/>
    <s v="Hệ thống quan sát và cảnh báo"/>
    <n v="45"/>
    <s v=""/>
    <s v=""/>
    <m/>
    <n v="45"/>
    <m/>
    <x v="11"/>
  </r>
  <r>
    <s v="TC.ĐCN K17B"/>
    <s v=""/>
    <s v="LĐ&amp;BDHTNLMT"/>
    <s v="Lắp đặt và bảo dưỡng hệ thống điện năng lượng mặt trời"/>
    <n v="30"/>
    <s v=""/>
    <s v=""/>
    <m/>
    <n v="30"/>
    <m/>
    <x v="11"/>
  </r>
  <r>
    <s v="TC.ĐCN K17C"/>
    <s v=""/>
    <s v="Pháp luật"/>
    <s v="Pháp luật"/>
    <n v="15"/>
    <s v=""/>
    <s v=""/>
    <m/>
    <n v="15"/>
    <m/>
    <x v="11"/>
  </r>
  <r>
    <s v="TC.ĐCN K17C"/>
    <s v=""/>
    <s v="GDTC"/>
    <s v="Giáo dục thể chất"/>
    <n v="30"/>
    <s v=""/>
    <s v=""/>
    <m/>
    <n v="30"/>
    <m/>
    <x v="11"/>
  </r>
  <r>
    <s v="TC.ĐCN K17C"/>
    <s v=""/>
    <s v="GDQP&amp;AN"/>
    <s v="Giáo dục quốc phòng và An ninh "/>
    <n v="45"/>
    <s v=""/>
    <s v=""/>
    <m/>
    <n v="45"/>
    <m/>
    <x v="11"/>
  </r>
  <r>
    <s v="TC.ĐCN K17C"/>
    <s v=""/>
    <s v="Tin học"/>
    <s v="Tin học"/>
    <n v="45"/>
    <s v=""/>
    <s v=""/>
    <m/>
    <n v="45"/>
    <m/>
    <x v="11"/>
  </r>
  <r>
    <s v="TC.ĐCN K17C"/>
    <n v="109"/>
    <s v="Tiếng Anh "/>
    <s v="Tiếng Anh "/>
    <n v="90"/>
    <n v="24"/>
    <n v="24"/>
    <m/>
    <m/>
    <n v="24"/>
    <x v="24"/>
  </r>
  <r>
    <s v="TC.ĐCN K17C"/>
    <s v=""/>
    <s v="VLĐ-ATĐ"/>
    <s v="Vật liệu điện và an toàn điện "/>
    <n v="30"/>
    <s v=""/>
    <s v=""/>
    <m/>
    <n v="30"/>
    <m/>
    <x v="11"/>
  </r>
  <r>
    <s v="TC.ĐCN K17C"/>
    <s v=""/>
    <s v="Mạch điện"/>
    <s v="Mạch điện      "/>
    <n v="30"/>
    <s v=""/>
    <s v=""/>
    <m/>
    <n v="30"/>
    <m/>
    <x v="11"/>
  </r>
  <r>
    <s v="TC.ĐCN K17C"/>
    <n v="112"/>
    <s v="CCĐ"/>
    <s v="Cung cấp điện   "/>
    <n v="30"/>
    <n v="30"/>
    <n v="30"/>
    <m/>
    <n v="30"/>
    <m/>
    <x v="7"/>
  </r>
  <r>
    <s v="TC.ĐCN K17C"/>
    <s v=""/>
    <s v="ĐLĐ"/>
    <s v="Đo lường điện"/>
    <n v="30"/>
    <s v=""/>
    <s v=""/>
    <m/>
    <n v="30"/>
    <m/>
    <x v="11"/>
  </r>
  <r>
    <s v="TC.ĐCN K17C"/>
    <s v=""/>
    <s v="KT Nguội"/>
    <s v="Kỹ thuật nguội"/>
    <n v="30"/>
    <s v=""/>
    <s v=""/>
    <m/>
    <n v="30"/>
    <m/>
    <x v="11"/>
  </r>
  <r>
    <s v="TC.ĐCN K17C"/>
    <s v=""/>
    <s v="ĐTCB"/>
    <s v="Điện tử cơ bản "/>
    <n v="30"/>
    <s v=""/>
    <s v=""/>
    <m/>
    <n v="30"/>
    <m/>
    <x v="11"/>
  </r>
  <r>
    <s v="TC.ĐCN K17C"/>
    <n v="116"/>
    <s v="TBĐGD"/>
    <s v="Thiết bị điện gia dụng  "/>
    <n v="75"/>
    <n v="75"/>
    <n v="75"/>
    <m/>
    <n v="75"/>
    <m/>
    <x v="25"/>
  </r>
  <r>
    <s v="TC.ĐCN K17C"/>
    <n v="117"/>
    <s v="Máy điện 1"/>
    <s v="Máy điện  1  "/>
    <n v="150"/>
    <n v="150"/>
    <n v="150"/>
    <m/>
    <n v="150"/>
    <m/>
    <x v="10"/>
  </r>
  <r>
    <s v="TC.ĐCN K17C"/>
    <s v=""/>
    <s v="Máy điện 2"/>
    <s v="Máy điện  2"/>
    <n v="60"/>
    <s v=""/>
    <s v=""/>
    <m/>
    <n v="60"/>
    <m/>
    <x v="11"/>
  </r>
  <r>
    <s v="TC.ĐCN K17C"/>
    <s v=""/>
    <s v="KTLĐĐ"/>
    <s v="Kỹ thuật lắp đặt điện"/>
    <n v="90"/>
    <s v=""/>
    <s v=""/>
    <m/>
    <n v="90"/>
    <m/>
    <x v="11"/>
  </r>
  <r>
    <s v="TC.ĐCN K17C"/>
    <n v="120"/>
    <s v="TBĐ1"/>
    <s v="Trang bị điện  1"/>
    <n v="150"/>
    <n v="150"/>
    <n v="150"/>
    <m/>
    <n v="150"/>
    <m/>
    <x v="0"/>
  </r>
  <r>
    <s v="TC.ĐCN K17C"/>
    <s v=""/>
    <s v="PLCCB"/>
    <s v="PLC cơ bản"/>
    <n v="90"/>
    <s v=""/>
    <s v=""/>
    <m/>
    <n v="90"/>
    <m/>
    <x v="11"/>
  </r>
  <r>
    <s v="TC.ĐCN K17C"/>
    <n v="122"/>
    <s v="ĐKKN&amp;TL"/>
    <s v="Điều khiển Khí nén và Thủy lực"/>
    <n v="75"/>
    <n v="75"/>
    <n v="75"/>
    <m/>
    <n v="75"/>
    <m/>
    <x v="7"/>
  </r>
  <r>
    <s v="TC.ĐCN K17C"/>
    <s v=""/>
    <s v="TTTN"/>
    <s v="Thực tập tốt nghiệp"/>
    <n v="360"/>
    <s v=""/>
    <s v=""/>
    <m/>
    <n v="360"/>
    <m/>
    <x v="11"/>
  </r>
  <r>
    <s v="TC.ĐCN K17C"/>
    <s v=""/>
    <s v="TĐgĐ"/>
    <s v="Truyền động điện"/>
    <n v="30"/>
    <s v=""/>
    <s v=""/>
    <m/>
    <n v="30"/>
    <m/>
    <x v="11"/>
  </r>
  <r>
    <s v="TC.ĐCN K17C"/>
    <s v=""/>
    <s v="CĐĐKLT cỡ nhỏ"/>
    <s v="Chuyên đề điều khiển lập trình cỡ nhỏ"/>
    <n v="75"/>
    <s v=""/>
    <s v=""/>
    <m/>
    <n v="75"/>
    <m/>
    <x v="11"/>
  </r>
  <r>
    <s v="TC.ĐCN K17C"/>
    <s v=""/>
    <s v="TBĐ2"/>
    <s v="Trang bị điện  2"/>
    <n v="45"/>
    <s v=""/>
    <s v=""/>
    <m/>
    <n v="45"/>
    <m/>
    <x v="11"/>
  </r>
  <r>
    <s v="TC.ĐCN K17C"/>
    <s v=""/>
    <s v="HTQS&amp;CB"/>
    <s v="Hệ thống quan sát và cảnh báo"/>
    <n v="45"/>
    <s v=""/>
    <s v=""/>
    <m/>
    <n v="45"/>
    <m/>
    <x v="11"/>
  </r>
  <r>
    <s v="TC.ĐCN K17C"/>
    <s v=""/>
    <s v="LĐ&amp;BDHTNLMT"/>
    <s v="Lắp đặt và bảo dưỡng hệ thống điện năng lượng mặt trời"/>
    <n v="30"/>
    <s v=""/>
    <s v=""/>
    <m/>
    <n v="30"/>
    <m/>
    <x v="11"/>
  </r>
  <r>
    <s v="TC.ĐCN K17D"/>
    <s v=""/>
    <s v="Pháp luật"/>
    <s v="Pháp luật"/>
    <n v="15"/>
    <s v=""/>
    <s v=""/>
    <m/>
    <n v="15"/>
    <m/>
    <x v="11"/>
  </r>
  <r>
    <s v="TC.ĐCN K17D"/>
    <s v=""/>
    <s v="GDTC"/>
    <s v="Giáo dục thể chất"/>
    <n v="30"/>
    <s v=""/>
    <s v=""/>
    <m/>
    <n v="30"/>
    <m/>
    <x v="11"/>
  </r>
  <r>
    <s v="TC.ĐCN K17D"/>
    <s v=""/>
    <s v="GDQP&amp;AN"/>
    <s v="Giáo dục quốc phòng và An ninh "/>
    <n v="45"/>
    <s v=""/>
    <s v=""/>
    <m/>
    <n v="45"/>
    <m/>
    <x v="11"/>
  </r>
  <r>
    <s v="TC.ĐCN K17D"/>
    <s v=""/>
    <s v="Tin học"/>
    <s v="Tin học"/>
    <n v="45"/>
    <s v=""/>
    <s v=""/>
    <m/>
    <n v="45"/>
    <m/>
    <x v="11"/>
  </r>
  <r>
    <s v="TC.ĐCN K17D"/>
    <s v=""/>
    <s v="Tiếng Anh"/>
    <s v="Tiếng Anh "/>
    <n v="90"/>
    <s v=""/>
    <s v=""/>
    <m/>
    <n v="90"/>
    <m/>
    <x v="11"/>
  </r>
  <r>
    <s v="TC.ĐCN K17D"/>
    <s v=""/>
    <s v="VLĐ-ATĐ"/>
    <s v="Vật liệu điện và an toàn điện "/>
    <n v="30"/>
    <s v=""/>
    <s v=""/>
    <m/>
    <n v="30"/>
    <m/>
    <x v="11"/>
  </r>
  <r>
    <s v="TC.ĐCN K17D"/>
    <s v=""/>
    <s v="Mạch điện"/>
    <s v="Mạch điện      "/>
    <n v="30"/>
    <s v=""/>
    <s v=""/>
    <m/>
    <n v="30"/>
    <m/>
    <x v="11"/>
  </r>
  <r>
    <s v="TC.ĐCN K17D"/>
    <n v="136"/>
    <s v="CCĐ"/>
    <s v="Cung cấp điện   "/>
    <n v="30"/>
    <n v="30"/>
    <n v="30"/>
    <m/>
    <n v="30"/>
    <m/>
    <x v="21"/>
  </r>
  <r>
    <s v="TC.ĐCN K17D"/>
    <s v=""/>
    <s v="ĐLĐ"/>
    <s v="Đo lường điện"/>
    <n v="30"/>
    <s v=""/>
    <s v=""/>
    <m/>
    <n v="30"/>
    <m/>
    <x v="11"/>
  </r>
  <r>
    <s v="TC.ĐCN K17D"/>
    <s v=""/>
    <s v="KT Nguội"/>
    <s v="Kỹ thuật nguội"/>
    <n v="30"/>
    <s v=""/>
    <s v=""/>
    <m/>
    <n v="30"/>
    <m/>
    <x v="11"/>
  </r>
  <r>
    <s v="TC.ĐCN K17D"/>
    <s v=""/>
    <s v="ĐTCB"/>
    <s v="Điện tử cơ bản "/>
    <n v="30"/>
    <s v=""/>
    <s v=""/>
    <m/>
    <n v="30"/>
    <m/>
    <x v="11"/>
  </r>
  <r>
    <s v="TC.ĐCN K17D"/>
    <n v="140"/>
    <s v="TBĐGD"/>
    <s v="Thiết bị điện gia dụng  "/>
    <n v="75"/>
    <n v="75"/>
    <n v="75"/>
    <m/>
    <n v="75"/>
    <m/>
    <x v="25"/>
  </r>
  <r>
    <s v="TC.ĐCN K17D"/>
    <n v="141"/>
    <s v="Máy điện 1"/>
    <s v="Máy điện  1  "/>
    <n v="150"/>
    <n v="98"/>
    <n v="98"/>
    <m/>
    <m/>
    <n v="98"/>
    <x v="22"/>
  </r>
  <r>
    <s v="TC.ĐCN K17D"/>
    <s v=""/>
    <s v="Máy điện 2"/>
    <s v="Máy điện  2"/>
    <n v="60"/>
    <s v=""/>
    <s v=""/>
    <m/>
    <n v="60"/>
    <m/>
    <x v="11"/>
  </r>
  <r>
    <s v="TC.ĐCN K17D"/>
    <s v=""/>
    <s v="KTLĐĐ"/>
    <s v="Kỹ thuật lắp đặt điện"/>
    <n v="90"/>
    <s v=""/>
    <s v=""/>
    <m/>
    <n v="90"/>
    <m/>
    <x v="11"/>
  </r>
  <r>
    <s v="TC.ĐCN K17D"/>
    <n v="144"/>
    <s v="TBĐ1"/>
    <s v="Trang bị điện  1"/>
    <n v="150"/>
    <n v="150"/>
    <n v="150"/>
    <m/>
    <n v="150"/>
    <m/>
    <x v="6"/>
  </r>
  <r>
    <s v="TC.ĐCN K17D"/>
    <s v=""/>
    <s v="PLCCB"/>
    <s v="PLC cơ bản"/>
    <n v="90"/>
    <s v=""/>
    <s v=""/>
    <m/>
    <n v="90"/>
    <m/>
    <x v="11"/>
  </r>
  <r>
    <s v="TC.ĐCN K17D"/>
    <n v="146"/>
    <s v="ĐKKN&amp;TL"/>
    <s v="Điều khiển Khí nén và Thủy lực"/>
    <n v="75"/>
    <n v="75"/>
    <n v="75"/>
    <m/>
    <n v="75"/>
    <m/>
    <x v="12"/>
  </r>
  <r>
    <s v="TC.ĐCN K17D"/>
    <s v=""/>
    <s v="TTTN"/>
    <s v="Thực tập tốt nghiệp"/>
    <n v="360"/>
    <s v=""/>
    <s v=""/>
    <m/>
    <n v="360"/>
    <m/>
    <x v="11"/>
  </r>
  <r>
    <s v="TC.ĐCN K17D"/>
    <s v=""/>
    <s v="TĐgĐ"/>
    <s v="Truyền động điện"/>
    <n v="30"/>
    <s v=""/>
    <s v=""/>
    <m/>
    <n v="30"/>
    <m/>
    <x v="11"/>
  </r>
  <r>
    <s v="TC.ĐCN K17D"/>
    <s v=""/>
    <s v="CĐĐKLT cỡ nhỏ"/>
    <s v="Chuyên đề điều khiển lập trình cỡ nhỏ"/>
    <n v="75"/>
    <s v=""/>
    <s v=""/>
    <m/>
    <n v="75"/>
    <m/>
    <x v="11"/>
  </r>
  <r>
    <s v="TC.ĐCN K17D"/>
    <s v=""/>
    <s v="TBĐ2"/>
    <s v="Trang bị điện  2"/>
    <n v="45"/>
    <s v=""/>
    <s v=""/>
    <m/>
    <n v="45"/>
    <m/>
    <x v="11"/>
  </r>
  <r>
    <s v="TC.ĐCN K17D"/>
    <s v=""/>
    <s v="HTQS&amp;CB"/>
    <s v="Hệ thống quan sát và cảnh báo"/>
    <n v="45"/>
    <s v=""/>
    <s v=""/>
    <m/>
    <n v="45"/>
    <m/>
    <x v="11"/>
  </r>
  <r>
    <s v="TC.ĐCN K17D"/>
    <s v=""/>
    <s v="LĐ&amp;BDHTNLMT"/>
    <s v="Lắp đặt và bảo dưỡng hệ thống điện năng lượng mặt trời"/>
    <n v="30"/>
    <s v=""/>
    <s v=""/>
    <m/>
    <n v="30"/>
    <m/>
    <x v="11"/>
  </r>
  <r>
    <s v="TC.ĐCN K16Đ1"/>
    <n v="153"/>
    <s v="KT Nguội"/>
    <s v="Kỹ thuật nguội"/>
    <n v="30"/>
    <n v="30"/>
    <n v="30"/>
    <m/>
    <n v="30"/>
    <m/>
    <x v="26"/>
  </r>
  <r>
    <s v="TC.ĐCN K16Đ1"/>
    <n v="154"/>
    <s v="PLCCB"/>
    <s v="PL CB"/>
    <n v="90"/>
    <n v="90"/>
    <n v="90"/>
    <m/>
    <n v="90"/>
    <m/>
    <x v="8"/>
  </r>
  <r>
    <s v="TC.ĐCN K16Đ1"/>
    <n v="155"/>
    <s v="TĐgĐ"/>
    <s v="Truyền động điện"/>
    <n v="30"/>
    <n v="30"/>
    <n v="30"/>
    <m/>
    <n v="30"/>
    <m/>
    <x v="10"/>
  </r>
  <r>
    <s v="TC.ĐCN K16Đ1"/>
    <n v="156"/>
    <s v="CĐĐKLT cỡ nhỏ"/>
    <s v="CĐ ĐK LT CN "/>
    <n v="75"/>
    <n v="75"/>
    <n v="75"/>
    <m/>
    <n v="75"/>
    <m/>
    <x v="1"/>
  </r>
  <r>
    <s v="TC.ĐCN K16Đ1"/>
    <n v="157"/>
    <s v="TBĐ2"/>
    <s v="Trang bị điện 2"/>
    <n v="45"/>
    <n v="45"/>
    <n v="45"/>
    <m/>
    <n v="45"/>
    <m/>
    <x v="6"/>
  </r>
  <r>
    <s v="TC.ĐCN K16Đ1"/>
    <n v="158"/>
    <s v="HTQS&amp;CB"/>
    <s v="HT QS CB"/>
    <n v="45"/>
    <n v="45"/>
    <n v="45"/>
    <m/>
    <n v="45"/>
    <m/>
    <x v="12"/>
  </r>
  <r>
    <s v="TC.ĐCN K16Đ1"/>
    <n v="159"/>
    <s v="LĐ&amp;BDHTNLMT"/>
    <s v="HT NL MT"/>
    <n v="30"/>
    <n v="6"/>
    <n v="6"/>
    <m/>
    <m/>
    <n v="6"/>
    <x v="5"/>
  </r>
  <r>
    <s v="TC.ĐCN K16Đ2"/>
    <n v="160"/>
    <s v="TTTN"/>
    <s v="TTTN"/>
    <n v="360"/>
    <n v="360"/>
    <n v="360"/>
    <m/>
    <n v="360"/>
    <m/>
    <x v="2"/>
  </r>
  <r>
    <s v="CĐ.KTML&amp;ĐHKK K07Đ2 "/>
    <s v=""/>
    <s v="KTĐTS"/>
    <s v="KT ĐT SỐ"/>
    <n v="45"/>
    <s v=""/>
    <s v=""/>
    <m/>
    <n v="45"/>
    <m/>
    <x v="11"/>
  </r>
  <r>
    <s v="CĐ.KTML&amp;ĐHKK K07Đ2 "/>
    <s v=""/>
    <s v="CĐĐKLT cỡ nhỏ"/>
    <s v="CĐ ĐK LT CN "/>
    <n v="90"/>
    <s v=""/>
    <s v=""/>
    <m/>
    <n v="90"/>
    <m/>
    <x v="11"/>
  </r>
  <r>
    <s v="CĐ.KTML&amp;ĐHKK K07Đ2 "/>
    <n v="163"/>
    <s v="AVCN"/>
    <s v="TA CHUYÊN NGÀNH"/>
    <n v="45"/>
    <n v="45"/>
    <n v="45"/>
    <m/>
    <n v="45"/>
    <m/>
    <x v="0"/>
  </r>
  <r>
    <s v="CĐ.KTML&amp;ĐHKK K07Đ2 "/>
    <n v="164"/>
    <s v="HTĐHKKCB"/>
    <s v="HT ĐH KK CB"/>
    <n v="133"/>
    <n v="133"/>
    <n v="133"/>
    <m/>
    <n v="13"/>
    <n v="120"/>
    <x v="5"/>
  </r>
  <r>
    <s v="CĐ.KTML&amp;ĐHKK K07Đ2 "/>
    <n v="165"/>
    <s v="HTMLCN"/>
    <s v="HT ML CN"/>
    <n v="105"/>
    <n v="105"/>
    <n v="105"/>
    <m/>
    <n v="105"/>
    <m/>
    <x v="27"/>
  </r>
  <r>
    <s v="CĐ.KTML&amp;ĐHKK K07Đ2 "/>
    <n v="166"/>
    <s v="HTĐHKKTT"/>
    <s v="HT ĐH KK TT"/>
    <n v="90"/>
    <n v="90"/>
    <n v="90"/>
    <m/>
    <n v="90"/>
    <m/>
    <x v="28"/>
  </r>
  <r>
    <s v="CĐ.KTML&amp;ĐHKK K07Đ2 "/>
    <s v=""/>
    <s v="ĐTCN"/>
    <s v="ĐT CHUYÊN NHÀNH"/>
    <n v="75"/>
    <s v=""/>
    <s v=""/>
    <m/>
    <n v="75"/>
    <m/>
    <x v="11"/>
  </r>
  <r>
    <s v="CĐ.KTML&amp;ĐHKK K07Đ2 "/>
    <s v=""/>
    <s v="TT,TKLĐHTML"/>
    <s v="TT TK LĐ HT MÁY LẠNH"/>
    <n v="75"/>
    <s v=""/>
    <s v=""/>
    <m/>
    <n v="75"/>
    <m/>
    <x v="11"/>
  </r>
  <r>
    <s v="CĐ.KTML&amp;ĐHKK K07Đ2 "/>
    <n v="169"/>
    <s v="TT,TKLĐSB_x000a_HTĐHKK"/>
    <s v="TT LĐ SB HT ĐH KK"/>
    <n v="45"/>
    <n v="45"/>
    <n v="45"/>
    <m/>
    <n v="45"/>
    <m/>
    <x v="29"/>
  </r>
  <r>
    <s v="CĐ.KTML&amp;ĐHKK K07Đ2 "/>
    <s v=""/>
    <s v="CĐĐHKK trên ô tô"/>
    <s v="CĐ ĐH KK Ô TÔ"/>
    <n v="45"/>
    <s v=""/>
    <s v=""/>
    <m/>
    <n v="45"/>
    <m/>
    <x v="11"/>
  </r>
  <r>
    <s v="CĐ.KTML&amp;ĐHKK K07Đ2 "/>
    <n v="171"/>
    <s v="KTLĐĐ"/>
    <s v="KT LĐ Đ"/>
    <n v="45"/>
    <n v="45"/>
    <n v="45"/>
    <m/>
    <n v="45"/>
    <m/>
    <x v="30"/>
  </r>
  <r>
    <s v="CĐ.KTML&amp;ĐHKK K07Đ2 "/>
    <s v=""/>
    <s v="TTTN"/>
    <m/>
    <n v="450"/>
    <s v=""/>
    <s v=""/>
    <m/>
    <n v="450"/>
    <m/>
    <x v="11"/>
  </r>
  <r>
    <s v="CĐ.KTML&amp;ĐHKK K08"/>
    <n v="173"/>
    <s v="Chính trị"/>
    <s v="Giáo dục chính trị"/>
    <n v="75"/>
    <n v="75"/>
    <n v="75"/>
    <m/>
    <n v="75"/>
    <m/>
    <x v="21"/>
  </r>
  <r>
    <s v="CĐ.KTML&amp;ĐHKK K08"/>
    <n v="174"/>
    <s v="Pháp luật"/>
    <s v="Pháp luật"/>
    <n v="30"/>
    <n v="30"/>
    <n v="30"/>
    <m/>
    <n v="30"/>
    <m/>
    <x v="15"/>
  </r>
  <r>
    <s v="CĐ.KTML&amp;ĐHKK K08"/>
    <s v=""/>
    <s v="GDTC"/>
    <s v="Giáo dục thể chất"/>
    <n v="60"/>
    <s v=""/>
    <s v=""/>
    <m/>
    <n v="60"/>
    <m/>
    <x v="11"/>
  </r>
  <r>
    <s v="CĐ.KTML&amp;ĐHKK K08"/>
    <s v=""/>
    <s v="GDQP&amp;AN"/>
    <s v="Giáo dục quốc phòng - An ninh"/>
    <n v="75"/>
    <s v=""/>
    <s v=""/>
    <m/>
    <n v="75"/>
    <m/>
    <x v="11"/>
  </r>
  <r>
    <s v="CĐ.KTML&amp;ĐHKK K08"/>
    <s v=""/>
    <s v="Tin học"/>
    <s v="Tin học"/>
    <n v="75"/>
    <s v=""/>
    <s v=""/>
    <m/>
    <n v="75"/>
    <m/>
    <x v="11"/>
  </r>
  <r>
    <s v="CĐ.KTML&amp;ĐHKK K08"/>
    <n v="178"/>
    <s v="Tiếng Anh "/>
    <s v="Tiếng Anh"/>
    <n v="120"/>
    <n v="120"/>
    <n v="120"/>
    <m/>
    <n v="120"/>
    <m/>
    <x v="31"/>
  </r>
  <r>
    <s v="CĐ.KTML&amp;ĐHKK K08"/>
    <s v=""/>
    <s v="CSKTĐ"/>
    <s v="Cơ sở kỹ thuật điện"/>
    <n v="45"/>
    <s v=""/>
    <s v=""/>
    <m/>
    <n v="45"/>
    <m/>
    <x v="11"/>
  </r>
  <r>
    <s v="CĐ.KTML&amp;ĐHKK K08"/>
    <n v="180"/>
    <s v="KT Nhiệt"/>
    <s v="Kỹ thuật nhiệt"/>
    <n v="60"/>
    <n v="60"/>
    <n v="60"/>
    <m/>
    <n v="60"/>
    <m/>
    <x v="28"/>
  </r>
  <r>
    <s v="CĐ.KTML&amp;ĐHKK K08"/>
    <n v="181"/>
    <s v="CSKTL"/>
    <s v="Cơ sở kỹ thuật lạnh"/>
    <n v="60"/>
    <n v="60"/>
    <n v="60"/>
    <m/>
    <n v="60"/>
    <m/>
    <x v="27"/>
  </r>
  <r>
    <s v="CĐ.KTML&amp;ĐHKK K08"/>
    <s v=""/>
    <s v="ATLĐĐ-ĐL"/>
    <s v="An toàn lao động điện - lạnh và vệ sinh công nghiệp"/>
    <n v="30"/>
    <s v=""/>
    <s v=""/>
    <m/>
    <n v="30"/>
    <m/>
    <x v="11"/>
  </r>
  <r>
    <s v="CĐ.KTML&amp;ĐHKK K08"/>
    <s v=""/>
    <s v="SDNLTK&amp;HQ"/>
    <s v="Sử dụng năng lượng tiết kiệm và hiệu quả"/>
    <n v="30"/>
    <s v=""/>
    <s v=""/>
    <m/>
    <n v="30"/>
    <m/>
    <x v="11"/>
  </r>
  <r>
    <s v="CĐ.KTML&amp;ĐHKK K08"/>
    <s v=""/>
    <s v="Máy điện"/>
    <s v="Máy điện"/>
    <n v="90"/>
    <s v=""/>
    <s v=""/>
    <m/>
    <n v="90"/>
    <m/>
    <x v="11"/>
  </r>
  <r>
    <s v="CĐ.KTML&amp;ĐHKK K08"/>
    <s v=""/>
    <s v="TBĐL"/>
    <s v="Trang bị điện lạnh"/>
    <n v="90"/>
    <s v=""/>
    <s v=""/>
    <m/>
    <n v="90"/>
    <m/>
    <x v="11"/>
  </r>
  <r>
    <s v="CĐ.KTML&amp;ĐHKK K08"/>
    <n v="186"/>
    <s v="TT Nguội"/>
    <s v="Thực tập Nguội"/>
    <n v="30"/>
    <n v="30"/>
    <n v="30"/>
    <m/>
    <n v="30"/>
    <m/>
    <x v="13"/>
  </r>
  <r>
    <s v="CĐ.KTML&amp;ĐHKK K08"/>
    <n v="187"/>
    <s v="TT Hàn"/>
    <s v="Thực tập Hàn"/>
    <n v="45"/>
    <n v="45"/>
    <n v="45"/>
    <m/>
    <n v="45"/>
    <m/>
    <x v="13"/>
  </r>
  <r>
    <s v="CĐ.KTML&amp;ĐHKK K08"/>
    <n v="188"/>
    <s v="TT Gò"/>
    <s v="Thực tập Gò"/>
    <n v="45"/>
    <n v="45"/>
    <n v="45"/>
    <m/>
    <n v="45"/>
    <m/>
    <x v="13"/>
  </r>
  <r>
    <s v="CĐ.KTML&amp;ĐHKK K08"/>
    <s v=""/>
    <s v="KTĐTS"/>
    <s v="Kỹ thuật điện tử số"/>
    <n v="45"/>
    <s v=""/>
    <s v=""/>
    <m/>
    <n v="45"/>
    <m/>
    <x v="11"/>
  </r>
  <r>
    <s v="CĐ.KTML&amp;ĐHKK K08"/>
    <s v=""/>
    <s v="CĐĐKLT cỡ nhỏ"/>
    <s v="Chuyên đề điều khiển lập trình cỡ nhỏ"/>
    <n v="90"/>
    <s v=""/>
    <s v=""/>
    <m/>
    <n v="90"/>
    <m/>
    <x v="11"/>
  </r>
  <r>
    <s v="CĐ.KTML&amp;ĐHKK K08"/>
    <s v=""/>
    <s v="ĐLĐL"/>
    <s v="Đo lường điện - lạnh"/>
    <n v="30"/>
    <s v=""/>
    <s v=""/>
    <m/>
    <n v="30"/>
    <m/>
    <x v="11"/>
  </r>
  <r>
    <s v="CĐ.KTML&amp;ĐHKK K08"/>
    <n v="192"/>
    <s v="LCB"/>
    <s v="Lạnh cơ bản"/>
    <n v="135"/>
    <n v="135"/>
    <n v="135"/>
    <m/>
    <n v="135"/>
    <m/>
    <x v="32"/>
  </r>
  <r>
    <s v="CĐ.KTML&amp;ĐHKK K08"/>
    <s v=""/>
    <s v="AVCN"/>
    <s v="Tiếng anh chuyên ngành"/>
    <n v="45"/>
    <s v=""/>
    <s v=""/>
    <m/>
    <n v="45"/>
    <m/>
    <x v="11"/>
  </r>
  <r>
    <s v="CĐ.KTML&amp;ĐHKK K08"/>
    <s v=""/>
    <s v="HTMLDD&amp;TN"/>
    <s v="Hệ thống máy lạnh dân dụng và thương nghiệp"/>
    <n v="150"/>
    <s v=""/>
    <s v=""/>
    <m/>
    <n v="150"/>
    <m/>
    <x v="11"/>
  </r>
  <r>
    <s v="CĐ.KTML&amp;ĐHKK K08"/>
    <s v=""/>
    <s v="HTĐHKKCB"/>
    <s v="Hệ thống điều hoà không khí cục bộ"/>
    <n v="165"/>
    <s v=""/>
    <s v=""/>
    <m/>
    <n v="165"/>
    <m/>
    <x v="11"/>
  </r>
  <r>
    <s v="CĐ.KTML&amp;ĐHKK K08"/>
    <s v=""/>
    <s v="TT Nguội"/>
    <s v="Thực tập tốt nghiệp"/>
    <n v="450"/>
    <s v=""/>
    <s v=""/>
    <m/>
    <n v="450"/>
    <m/>
    <x v="11"/>
  </r>
  <r>
    <s v="CĐ.KTML&amp;ĐHKK K08"/>
    <s v=""/>
    <s v="HTMLCN"/>
    <s v="Hệ thống máy lạnh công nghiệp"/>
    <n v="105"/>
    <s v=""/>
    <s v=""/>
    <m/>
    <n v="105"/>
    <m/>
    <x v="11"/>
  </r>
  <r>
    <s v="CĐ.KTML&amp;ĐHKK K08"/>
    <s v=""/>
    <s v="HTĐHKKTT"/>
    <s v="Hệ thống điều hoà không khí trung tâm."/>
    <n v="90"/>
    <s v=""/>
    <s v=""/>
    <m/>
    <n v="90"/>
    <m/>
    <x v="11"/>
  </r>
  <r>
    <s v="CĐ.KTML&amp;ĐHKK K08"/>
    <s v=""/>
    <s v="ĐTCN"/>
    <s v="Điện tử chuyên ngành"/>
    <n v="75"/>
    <s v=""/>
    <s v=""/>
    <m/>
    <n v="75"/>
    <m/>
    <x v="11"/>
  </r>
  <r>
    <s v="CĐ.KTML&amp;ĐHKK K08"/>
    <s v=""/>
    <s v="TT,TKLĐHTML"/>
    <s v="Tính toán, thiết kế lắp đặt hệ thống máy lạnh"/>
    <n v="75"/>
    <s v=""/>
    <s v=""/>
    <m/>
    <n v="75"/>
    <m/>
    <x v="11"/>
  </r>
  <r>
    <s v="CĐ.KTML&amp;ĐHKK K08"/>
    <s v=""/>
    <s v="TT,TKLĐSB_x000a_HTĐHKK"/>
    <s v="Tính toán, thiết kế lắp đặt sơ bộ hệ thống điều hoà không khí"/>
    <n v="45"/>
    <s v=""/>
    <s v=""/>
    <m/>
    <n v="45"/>
    <m/>
    <x v="11"/>
  </r>
  <r>
    <s v="CĐ.KTML&amp;ĐHKK K08"/>
    <s v=""/>
    <s v="CĐĐHKK trên ô tô"/>
    <s v="Chuyên đề điều hòa không khí ô tô ."/>
    <n v="45"/>
    <s v=""/>
    <s v=""/>
    <m/>
    <n v="45"/>
    <m/>
    <x v="11"/>
  </r>
  <r>
    <s v="CĐ.KTML&amp;ĐHKK K08"/>
    <s v=""/>
    <s v="KTLĐĐ"/>
    <s v="Kỹ thuật lắp đặt điện"/>
    <n v="45"/>
    <s v=""/>
    <s v=""/>
    <m/>
    <n v="45"/>
    <m/>
    <x v="11"/>
  </r>
  <r>
    <s v="TC.KTML&amp;ĐHKK K17A"/>
    <s v=""/>
    <s v="Chính trị"/>
    <s v="Giáo dục chính trị"/>
    <n v="30"/>
    <s v=""/>
    <s v=""/>
    <m/>
    <n v="30"/>
    <m/>
    <x v="11"/>
  </r>
  <r>
    <s v="TC.KTML&amp;ĐHKK K17A"/>
    <n v="205"/>
    <s v="Pháp luật"/>
    <s v="Pháp luật"/>
    <n v="15"/>
    <n v="12"/>
    <n v="12"/>
    <m/>
    <n v="12"/>
    <m/>
    <x v="16"/>
  </r>
  <r>
    <s v="TC.KTML&amp;ĐHKK K17A"/>
    <s v=""/>
    <s v="GDTC"/>
    <s v="Giáo dục thể chất"/>
    <n v="30"/>
    <s v=""/>
    <s v=""/>
    <m/>
    <n v="30"/>
    <m/>
    <x v="11"/>
  </r>
  <r>
    <s v="TC.KTML&amp;ĐHKK K17A"/>
    <s v=""/>
    <s v="GDQP&amp;AN"/>
    <s v="Giáo dục quốc phòng - An ninh "/>
    <n v="45"/>
    <s v=""/>
    <s v=""/>
    <m/>
    <n v="45"/>
    <m/>
    <x v="11"/>
  </r>
  <r>
    <s v="TC.KTML&amp;ĐHKK K17A"/>
    <s v=""/>
    <s v="Tin học"/>
    <s v="Tin học"/>
    <n v="45"/>
    <s v=""/>
    <s v=""/>
    <m/>
    <n v="45"/>
    <m/>
    <x v="11"/>
  </r>
  <r>
    <s v="TC.KTML&amp;ĐHKK K17A"/>
    <n v="209"/>
    <s v="Tiếng Anh "/>
    <s v="Tiếng Anh"/>
    <n v="90"/>
    <n v="24"/>
    <n v="24"/>
    <m/>
    <m/>
    <n v="24"/>
    <x v="18"/>
  </r>
  <r>
    <s v="TC.KTML&amp;ĐHKK K17A"/>
    <s v=""/>
    <s v="CSKTĐ"/>
    <s v="Cơ sở kỹ thuật điện "/>
    <n v="30"/>
    <s v=""/>
    <s v=""/>
    <m/>
    <n v="30"/>
    <m/>
    <x v="11"/>
  </r>
  <r>
    <s v="TC.KTML&amp;ĐHKK K17A"/>
    <n v="211"/>
    <s v="KT Nhiệt"/>
    <s v="Kỹ thuật nhiệt "/>
    <n v="45"/>
    <n v="45"/>
    <n v="45"/>
    <m/>
    <n v="45"/>
    <m/>
    <x v="29"/>
  </r>
  <r>
    <s v="TC.KTML&amp;ĐHKK K17A"/>
    <n v="212"/>
    <s v="CSKTL"/>
    <s v="Cơ sở kỹ thuật lạnh"/>
    <n v="45"/>
    <n v="45"/>
    <n v="45"/>
    <m/>
    <n v="45"/>
    <m/>
    <x v="27"/>
  </r>
  <r>
    <s v="TC.KTML&amp;ĐHKK K17A"/>
    <s v=""/>
    <s v="ATLĐĐ-ĐL"/>
    <s v="An toàn lao động điện - lạnh và vệ sinh công nghiệp"/>
    <n v="30"/>
    <s v=""/>
    <s v=""/>
    <m/>
    <n v="30"/>
    <m/>
    <x v="11"/>
  </r>
  <r>
    <s v="TC.KTML&amp;ĐHKK K17A"/>
    <s v=""/>
    <s v="Máy điện"/>
    <s v="Máy điện"/>
    <n v="60"/>
    <s v=""/>
    <s v=""/>
    <m/>
    <n v="60"/>
    <m/>
    <x v="11"/>
  </r>
  <r>
    <s v="TC.KTML&amp;ĐHKK K17A"/>
    <s v=""/>
    <s v="TBĐL"/>
    <s v="Trang bị điện lạnh ."/>
    <n v="90"/>
    <s v=""/>
    <s v=""/>
    <m/>
    <n v="90"/>
    <m/>
    <x v="11"/>
  </r>
  <r>
    <s v="TC.KTML&amp;ĐHKK K17A"/>
    <s v=""/>
    <s v="TT Nguội"/>
    <s v="TT Nguội"/>
    <n v="30"/>
    <s v=""/>
    <s v=""/>
    <m/>
    <n v="30"/>
    <m/>
    <x v="11"/>
  </r>
  <r>
    <s v="TC.KTML&amp;ĐHKK K17A"/>
    <s v=""/>
    <s v="TT Hàn"/>
    <s v="Thực tập Hàn"/>
    <n v="45"/>
    <s v=""/>
    <s v=""/>
    <m/>
    <n v="45"/>
    <m/>
    <x v="11"/>
  </r>
  <r>
    <s v="TC.KTML&amp;ĐHKK K17A"/>
    <s v=""/>
    <s v="TT Gò"/>
    <s v="Thực tập Gò"/>
    <n v="45"/>
    <s v=""/>
    <s v=""/>
    <m/>
    <n v="45"/>
    <m/>
    <x v="11"/>
  </r>
  <r>
    <s v="TC.KTML&amp;ĐHKK K17A"/>
    <s v=""/>
    <s v="KTĐTS"/>
    <s v="Kỹ thuật điện tử số"/>
    <n v="45"/>
    <s v=""/>
    <s v=""/>
    <m/>
    <n v="45"/>
    <m/>
    <x v="11"/>
  </r>
  <r>
    <s v="TC.KTML&amp;ĐHKK K17A"/>
    <n v="220"/>
    <s v="ĐLĐL"/>
    <s v="Đo lường điện lạnh "/>
    <n v="30"/>
    <n v="30"/>
    <n v="30"/>
    <m/>
    <n v="30"/>
    <m/>
    <x v="25"/>
  </r>
  <r>
    <s v="TC.KTML&amp;ĐHKK K17A"/>
    <n v="221"/>
    <s v="LCB"/>
    <s v="Lạnh cơ bản"/>
    <n v="105"/>
    <n v="105"/>
    <n v="105"/>
    <m/>
    <n v="105"/>
    <m/>
    <x v="32"/>
  </r>
  <r>
    <s v="TC.KTML&amp;ĐHKK K17A"/>
    <n v="222"/>
    <s v="HTMLDD&amp;TN"/>
    <s v="Hệ thống máy lạnh dân dụng và thương nghiệp"/>
    <n v="120"/>
    <n v="120"/>
    <n v="120"/>
    <m/>
    <n v="120"/>
    <m/>
    <x v="32"/>
  </r>
  <r>
    <s v="TC.KTML&amp;ĐHKK K17A"/>
    <n v="223"/>
    <s v="HTĐHKKCB"/>
    <s v="Hệ thống điều hoà không khí cục bộ"/>
    <n v="135"/>
    <n v="135"/>
    <n v="135"/>
    <m/>
    <n v="135"/>
    <m/>
    <x v="3"/>
  </r>
  <r>
    <s v="TC.KTML&amp;ĐHKK K17A"/>
    <s v=""/>
    <s v="TT Nguội"/>
    <s v="Thực tập tốt nghiệp"/>
    <n v="360"/>
    <s v=""/>
    <s v=""/>
    <m/>
    <n v="360"/>
    <m/>
    <x v="11"/>
  </r>
  <r>
    <s v="TC.KTML&amp;ĐHKK K17A"/>
    <s v=""/>
    <s v="HTMLCN"/>
    <s v="Hệ thống máy lạnh công nghiệp"/>
    <n v="75"/>
    <s v=""/>
    <s v=""/>
    <m/>
    <n v="75"/>
    <m/>
    <x v="11"/>
  </r>
  <r>
    <s v="TC.KTML&amp;ĐHKK K17A"/>
    <s v=""/>
    <s v="HTĐHKKTT"/>
    <s v="Hệ thống điều hoà không khí trung tâm"/>
    <n v="75"/>
    <s v=""/>
    <s v=""/>
    <m/>
    <n v="75"/>
    <m/>
    <x v="11"/>
  </r>
  <r>
    <s v="TC.KTML&amp;ĐHKK K17A"/>
    <s v=""/>
    <s v="CĐĐHKK trên ô tô"/>
    <s v="Chuyên đề điều hòa không khí trên ô tô"/>
    <n v="45"/>
    <s v=""/>
    <s v=""/>
    <m/>
    <n v="45"/>
    <m/>
    <x v="11"/>
  </r>
  <r>
    <s v="TC.KTML&amp;ĐHKK K17A"/>
    <s v=""/>
    <s v="KTLĐĐ"/>
    <s v="Kỹ thuật lắp đặt điện"/>
    <n v="45"/>
    <s v=""/>
    <s v=""/>
    <m/>
    <n v="45"/>
    <m/>
    <x v="11"/>
  </r>
  <r>
    <s v="TC.KTML&amp;ĐHKK K17B"/>
    <n v="229"/>
    <s v="Chính trị"/>
    <s v="Giáo dục chính trị"/>
    <n v="30"/>
    <n v="3"/>
    <n v="3"/>
    <m/>
    <m/>
    <n v="3"/>
    <x v="21"/>
  </r>
  <r>
    <s v="TC.KTML&amp;ĐHKK K17B"/>
    <s v=""/>
    <s v="Pháp luật"/>
    <s v="Pháp luật"/>
    <n v="15"/>
    <s v=""/>
    <s v=""/>
    <m/>
    <n v="15"/>
    <m/>
    <x v="11"/>
  </r>
  <r>
    <s v="TC.KTML&amp;ĐHKK K17B"/>
    <n v="231"/>
    <s v="GDTC"/>
    <s v="Giáo dục thể chất"/>
    <n v="30"/>
    <n v="30"/>
    <n v="30"/>
    <m/>
    <n v="30"/>
    <m/>
    <x v="33"/>
  </r>
  <r>
    <s v="TC.KTML&amp;ĐHKK K17B"/>
    <s v=""/>
    <s v="GDQP&amp;AN"/>
    <s v="Giáo dục quốc phòng - An ninh "/>
    <n v="45"/>
    <s v=""/>
    <s v=""/>
    <m/>
    <n v="45"/>
    <m/>
    <x v="11"/>
  </r>
  <r>
    <s v="TC.KTML&amp;ĐHKK K17B"/>
    <s v=""/>
    <s v="Tin học"/>
    <s v="Tin học"/>
    <n v="45"/>
    <s v=""/>
    <s v=""/>
    <m/>
    <n v="45"/>
    <m/>
    <x v="11"/>
  </r>
  <r>
    <s v="TC.KTML&amp;ĐHKK K17B"/>
    <n v="234"/>
    <s v="Tiếng Anh "/>
    <s v="Tiếng Anh"/>
    <n v="90"/>
    <n v="24"/>
    <n v="24"/>
    <m/>
    <m/>
    <n v="24"/>
    <x v="31"/>
  </r>
  <r>
    <s v="TC.KTML&amp;ĐHKK K17B"/>
    <s v=""/>
    <s v="CSKTĐ"/>
    <s v="Cơ sở kỹ thuật điện "/>
    <n v="30"/>
    <s v=""/>
    <s v=""/>
    <m/>
    <n v="30"/>
    <m/>
    <x v="11"/>
  </r>
  <r>
    <s v="TC.KTML&amp;ĐHKK K17B"/>
    <n v="236"/>
    <s v="KT Nhiệt"/>
    <s v="Kỹ thuật nhiệt "/>
    <n v="45"/>
    <n v="45"/>
    <n v="45"/>
    <m/>
    <n v="45"/>
    <m/>
    <x v="29"/>
  </r>
  <r>
    <s v="TC.KTML&amp;ĐHKK K17B"/>
    <n v="237"/>
    <s v="CSKTL"/>
    <s v="Cơ sở kỹ thuật lạnh"/>
    <n v="45"/>
    <n v="45"/>
    <n v="45"/>
    <m/>
    <n v="45"/>
    <m/>
    <x v="29"/>
  </r>
  <r>
    <s v="TC.KTML&amp;ĐHKK K17B"/>
    <s v=""/>
    <s v="ATLĐĐ-ĐL"/>
    <s v="An toàn lao động điện - lạnh và vệ sinh công nghiệp"/>
    <n v="30"/>
    <s v=""/>
    <s v=""/>
    <m/>
    <n v="30"/>
    <m/>
    <x v="11"/>
  </r>
  <r>
    <s v="TC.KTML&amp;ĐHKK K17B"/>
    <s v=""/>
    <s v="Máy điện"/>
    <s v="Máy điện"/>
    <n v="60"/>
    <s v=""/>
    <s v=""/>
    <m/>
    <n v="60"/>
    <m/>
    <x v="11"/>
  </r>
  <r>
    <s v="TC.KTML&amp;ĐHKK K17B"/>
    <s v=""/>
    <s v="TBĐL"/>
    <s v="Trang bị điện lạnh ."/>
    <n v="90"/>
    <s v=""/>
    <s v=""/>
    <m/>
    <n v="90"/>
    <m/>
    <x v="11"/>
  </r>
  <r>
    <s v="TC.KTML&amp;ĐHKK K17B"/>
    <s v=""/>
    <s v="TT Nguội"/>
    <s v="TT Nguội"/>
    <n v="30"/>
    <s v=""/>
    <s v=""/>
    <m/>
    <n v="30"/>
    <m/>
    <x v="11"/>
  </r>
  <r>
    <s v="TC.KTML&amp;ĐHKK K17B"/>
    <s v=""/>
    <s v="TT Hàn"/>
    <s v="Thực tập Hàn"/>
    <n v="45"/>
    <s v=""/>
    <s v=""/>
    <m/>
    <n v="45"/>
    <m/>
    <x v="11"/>
  </r>
  <r>
    <s v="TC.KTML&amp;ĐHKK K17B"/>
    <s v=""/>
    <s v="TT Gò"/>
    <s v="Thực tập Gò"/>
    <n v="45"/>
    <s v=""/>
    <s v=""/>
    <m/>
    <n v="45"/>
    <m/>
    <x v="11"/>
  </r>
  <r>
    <s v="TC.KTML&amp;ĐHKK K17B"/>
    <s v=""/>
    <s v="KTĐTS"/>
    <s v="Kỹ thuật điện tử số"/>
    <n v="45"/>
    <s v=""/>
    <s v=""/>
    <m/>
    <n v="45"/>
    <m/>
    <x v="11"/>
  </r>
  <r>
    <s v="TC.KTML&amp;ĐHKK K17B"/>
    <n v="245"/>
    <s v="ĐLĐL"/>
    <s v="Đo lường điện lạnh "/>
    <n v="30"/>
    <n v="30"/>
    <n v="30"/>
    <m/>
    <n v="30"/>
    <m/>
    <x v="25"/>
  </r>
  <r>
    <s v="TC.KTML&amp;ĐHKK K17B"/>
    <n v="246"/>
    <s v="LCB"/>
    <s v="Lạnh cơ bản"/>
    <n v="105"/>
    <n v="105"/>
    <n v="105"/>
    <m/>
    <n v="105"/>
    <m/>
    <x v="29"/>
  </r>
  <r>
    <s v="TC.KTML&amp;ĐHKK K17B"/>
    <n v="247"/>
    <s v="HTMLDD&amp;TN"/>
    <s v="Hệ thống máy lạnh dân dụng và thương nghiệp"/>
    <n v="120"/>
    <n v="120"/>
    <n v="120"/>
    <m/>
    <n v="120"/>
    <m/>
    <x v="27"/>
  </r>
  <r>
    <s v="TC.KTML&amp;ĐHKK K17B"/>
    <n v="248"/>
    <s v="HTĐHKKCB"/>
    <s v="Hệ thống điều hoà không khí cục bộ"/>
    <n v="135"/>
    <n v="135"/>
    <n v="135"/>
    <m/>
    <n v="135"/>
    <m/>
    <x v="3"/>
  </r>
  <r>
    <s v="TC.KTML&amp;ĐHKK K17B"/>
    <s v=""/>
    <s v="TT Nguội"/>
    <s v="Thực tập tốt nghiệp"/>
    <n v="360"/>
    <s v=""/>
    <s v=""/>
    <m/>
    <n v="360"/>
    <m/>
    <x v="11"/>
  </r>
  <r>
    <s v="TC.KTML&amp;ĐHKK K17B"/>
    <s v=""/>
    <s v="HTMLCN"/>
    <s v="Hệ thống máy lạnh công nghiệp"/>
    <n v="75"/>
    <s v=""/>
    <s v=""/>
    <m/>
    <n v="75"/>
    <m/>
    <x v="11"/>
  </r>
  <r>
    <s v="TC.KTML&amp;ĐHKK K17B"/>
    <s v=""/>
    <s v="HTĐHKKTT"/>
    <s v="Hệ thống điều hoà không khí trung tâm"/>
    <n v="75"/>
    <s v=""/>
    <s v=""/>
    <m/>
    <n v="75"/>
    <m/>
    <x v="11"/>
  </r>
  <r>
    <s v="TC.KTML&amp;ĐHKK K17B"/>
    <s v=""/>
    <s v="CĐĐHKK trên ô tô"/>
    <s v="Chuyên đề điều hòa không khí trên ô tô"/>
    <n v="45"/>
    <s v=""/>
    <s v=""/>
    <m/>
    <n v="45"/>
    <m/>
    <x v="11"/>
  </r>
  <r>
    <s v="TC.KTML&amp;ĐHKK K17B"/>
    <s v=""/>
    <s v="KTLĐĐ"/>
    <s v="Kỹ thuật lắp đặt điện"/>
    <n v="45"/>
    <s v=""/>
    <s v=""/>
    <m/>
    <n v="45"/>
    <m/>
    <x v="11"/>
  </r>
  <r>
    <s v="TC.KTML&amp;ĐHKK K17C"/>
    <s v=""/>
    <s v="Chính trị"/>
    <s v="Giáo dục chính trị"/>
    <n v="30"/>
    <s v=""/>
    <s v=""/>
    <m/>
    <n v="30"/>
    <m/>
    <x v="11"/>
  </r>
  <r>
    <s v="TC.KTML&amp;ĐHKK K17C"/>
    <s v=""/>
    <s v="Pháp luật"/>
    <s v="Pháp luật"/>
    <n v="15"/>
    <s v=""/>
    <s v=""/>
    <m/>
    <n v="15"/>
    <m/>
    <x v="11"/>
  </r>
  <r>
    <s v="TC.KTML&amp;ĐHKK K17C"/>
    <s v=""/>
    <s v="GDTC"/>
    <s v="Giáo dục thể chất"/>
    <n v="30"/>
    <s v=""/>
    <s v=""/>
    <m/>
    <n v="30"/>
    <m/>
    <x v="11"/>
  </r>
  <r>
    <s v="TC.KTML&amp;ĐHKK K17C"/>
    <s v=""/>
    <s v="GDQP&amp;AN"/>
    <s v="Giáo dục quốc phòng - An ninh "/>
    <n v="45"/>
    <s v=""/>
    <s v=""/>
    <m/>
    <n v="45"/>
    <m/>
    <x v="11"/>
  </r>
  <r>
    <s v="TC.KTML&amp;ĐHKK K17C"/>
    <s v=""/>
    <s v="Tin học"/>
    <s v="Tin học"/>
    <n v="45"/>
    <s v=""/>
    <s v=""/>
    <m/>
    <n v="45"/>
    <m/>
    <x v="11"/>
  </r>
  <r>
    <s v="TC.KTML&amp;ĐHKK K17C"/>
    <s v=""/>
    <s v="Tiếng Anh "/>
    <s v="Tiếng Anh"/>
    <n v="90"/>
    <s v=""/>
    <s v=""/>
    <m/>
    <n v="90"/>
    <m/>
    <x v="11"/>
  </r>
  <r>
    <s v="TC.KTML&amp;ĐHKK K17C"/>
    <s v=""/>
    <s v="CSKTĐ"/>
    <s v="Cơ sở kỹ thuật điện "/>
    <n v="30"/>
    <s v=""/>
    <s v=""/>
    <m/>
    <n v="30"/>
    <m/>
    <x v="11"/>
  </r>
  <r>
    <s v="TC.KTML&amp;ĐHKK K17C"/>
    <s v=""/>
    <s v="KT Nhiệt"/>
    <s v="Kỹ thuật nhiệt "/>
    <n v="45"/>
    <s v=""/>
    <s v=""/>
    <m/>
    <n v="45"/>
    <m/>
    <x v="11"/>
  </r>
  <r>
    <s v="TC.KTML&amp;ĐHKK K17C"/>
    <n v="262"/>
    <s v="CSKTL"/>
    <s v="Cơ sở kỹ thuật lạnh"/>
    <n v="45"/>
    <n v="45"/>
    <n v="45"/>
    <m/>
    <n v="45"/>
    <m/>
    <x v="29"/>
  </r>
  <r>
    <s v="TC.KTML&amp;ĐHKK K17C"/>
    <s v=""/>
    <s v="ATLĐĐ-ĐL"/>
    <s v="An toàn lao động điện - lạnh và vệ sinh công nghiệp"/>
    <n v="30"/>
    <s v=""/>
    <s v=""/>
    <m/>
    <n v="30"/>
    <m/>
    <x v="11"/>
  </r>
  <r>
    <s v="TC.KTML&amp;ĐHKK K17C"/>
    <s v=""/>
    <s v="Máy điện"/>
    <s v="Máy điện"/>
    <n v="60"/>
    <s v=""/>
    <s v=""/>
    <m/>
    <n v="60"/>
    <m/>
    <x v="11"/>
  </r>
  <r>
    <s v="TC.KTML&amp;ĐHKK K17C"/>
    <s v=""/>
    <s v="TBĐL"/>
    <s v="Trang bị điện lạnh ."/>
    <n v="90"/>
    <s v=""/>
    <s v=""/>
    <m/>
    <n v="90"/>
    <m/>
    <x v="11"/>
  </r>
  <r>
    <s v="TC.KTML&amp;ĐHKK K17C"/>
    <s v=""/>
    <s v="TT Nguội"/>
    <s v="TT Nguội"/>
    <n v="30"/>
    <s v=""/>
    <s v=""/>
    <m/>
    <n v="30"/>
    <m/>
    <x v="11"/>
  </r>
  <r>
    <s v="TC.KTML&amp;ĐHKK K17C"/>
    <s v=""/>
    <s v="TT Hàn"/>
    <s v="Thực tập Hàn"/>
    <n v="45"/>
    <s v=""/>
    <s v=""/>
    <m/>
    <n v="45"/>
    <m/>
    <x v="11"/>
  </r>
  <r>
    <s v="TC.KTML&amp;ĐHKK K17C"/>
    <s v=""/>
    <s v="TT Gò"/>
    <s v="Thực tập Gò"/>
    <n v="45"/>
    <s v=""/>
    <s v=""/>
    <m/>
    <n v="45"/>
    <m/>
    <x v="11"/>
  </r>
  <r>
    <s v="TC.KTML&amp;ĐHKK K17C"/>
    <s v=""/>
    <s v="KTĐTS"/>
    <s v="Kỹ thuật điện tử số"/>
    <n v="45"/>
    <s v=""/>
    <s v=""/>
    <m/>
    <n v="45"/>
    <m/>
    <x v="11"/>
  </r>
  <r>
    <s v="TC.KTML&amp;ĐHKK K17C"/>
    <n v="270"/>
    <s v="ĐLĐL"/>
    <s v="Đo lường điện lạnh "/>
    <n v="30"/>
    <n v="30"/>
    <n v="30"/>
    <m/>
    <n v="30"/>
    <m/>
    <x v="25"/>
  </r>
  <r>
    <s v="TC.KTML&amp;ĐHKK K17C"/>
    <n v="271"/>
    <s v="LCB"/>
    <s v="Lạnh cơ bản"/>
    <n v="105"/>
    <n v="105"/>
    <n v="105"/>
    <m/>
    <n v="105"/>
    <m/>
    <x v="28"/>
  </r>
  <r>
    <s v="TC.KTML&amp;ĐHKK K17C"/>
    <n v="272"/>
    <s v="HTMLDD&amp;TN"/>
    <s v="Hệ thống máy lạnh dân dụng và thương nghiệp"/>
    <n v="120"/>
    <n v="120"/>
    <n v="120"/>
    <m/>
    <n v="120"/>
    <m/>
    <x v="3"/>
  </r>
  <r>
    <s v="TC.KTML&amp;ĐHKK K17C"/>
    <n v="273"/>
    <s v="HTĐHKKCB"/>
    <s v="Hệ thống điều hoà không khí cục bộ"/>
    <n v="135"/>
    <n v="135"/>
    <n v="135"/>
    <m/>
    <n v="135"/>
    <m/>
    <x v="5"/>
  </r>
  <r>
    <s v="TC.KTML&amp;ĐHKK K17C"/>
    <s v=""/>
    <s v="TT Nguội"/>
    <s v="Thực tập tốt nghiệp"/>
    <n v="360"/>
    <s v=""/>
    <s v=""/>
    <m/>
    <n v="360"/>
    <m/>
    <x v="11"/>
  </r>
  <r>
    <s v="TC.KTML&amp;ĐHKK K17C"/>
    <s v=""/>
    <s v="HTMLCN"/>
    <s v="Hệ thống máy lạnh công nghiệp"/>
    <n v="75"/>
    <s v=""/>
    <s v=""/>
    <m/>
    <n v="75"/>
    <m/>
    <x v="11"/>
  </r>
  <r>
    <s v="TC.KTML&amp;ĐHKK K17C"/>
    <s v=""/>
    <s v="HTĐHKKTT"/>
    <s v="Hệ thống điều hoà không khí trung tâm"/>
    <n v="75"/>
    <s v=""/>
    <s v=""/>
    <m/>
    <n v="75"/>
    <m/>
    <x v="11"/>
  </r>
  <r>
    <s v="TC.KTML&amp;ĐHKK K17C"/>
    <s v=""/>
    <s v="CĐĐHKK trên ô tô"/>
    <s v="Chuyên đề điều hòa không khí trên ô tô"/>
    <n v="45"/>
    <s v=""/>
    <s v=""/>
    <m/>
    <n v="45"/>
    <m/>
    <x v="11"/>
  </r>
  <r>
    <s v="TC.KTML&amp;ĐHKK K17C"/>
    <s v=""/>
    <s v="KTLĐĐ"/>
    <s v="Kỹ thuật lắp đặt điện"/>
    <n v="45"/>
    <s v=""/>
    <s v=""/>
    <m/>
    <n v="45"/>
    <m/>
    <x v="11"/>
  </r>
  <r>
    <s v="TC.KTML&amp;ĐHKK K16Đ1A"/>
    <n v="279"/>
    <s v="HTĐHKKTT"/>
    <s v="HT ĐH KK TT"/>
    <n v="75"/>
    <n v="75"/>
    <n v="75"/>
    <m/>
    <n v="75"/>
    <m/>
    <x v="28"/>
  </r>
  <r>
    <s v="TC.KTML&amp;ĐHKK K16Đ1A"/>
    <n v="280"/>
    <s v="HTMLCN"/>
    <s v="HT ML CN"/>
    <n v="75"/>
    <n v="75"/>
    <n v="75"/>
    <m/>
    <n v="75"/>
    <m/>
    <x v="27"/>
  </r>
  <r>
    <s v="TC.KTML&amp;ĐHKK K16Đ1A"/>
    <n v="281"/>
    <s v="CĐĐHKK trên ô tô"/>
    <s v="CĐ DH KK Ô TÔ"/>
    <n v="45"/>
    <n v="45"/>
    <n v="45"/>
    <m/>
    <n v="45"/>
    <m/>
    <x v="5"/>
  </r>
  <r>
    <s v="TC.KTML&amp;ĐHKK K16Đ1B"/>
    <n v="282"/>
    <s v="TTTN"/>
    <s v="TT TN_x000a_"/>
    <n v="360"/>
    <n v="360"/>
    <n v="360"/>
    <m/>
    <n v="360"/>
    <m/>
    <x v="2"/>
  </r>
  <r>
    <s v="TC.KTML&amp;ĐHKK K16Đ1B"/>
    <n v="283"/>
    <s v="HTĐHKKTT"/>
    <s v="HT ĐH KK TT"/>
    <n v="55"/>
    <n v="55"/>
    <n v="55"/>
    <m/>
    <m/>
    <n v="55"/>
    <x v="32"/>
  </r>
  <r>
    <s v="TC.KTML&amp;ĐHKK K16Đ2"/>
    <n v="284"/>
    <s v="TTTN"/>
    <s v="TTTN"/>
    <n v="360"/>
    <n v="360"/>
    <n v="360"/>
    <m/>
    <n v="360"/>
    <m/>
    <x v="2"/>
  </r>
  <r>
    <s v="TC.QTMMT K16Đ1 "/>
    <n v="285"/>
    <s v="TK Web"/>
    <s v="Thiết kế WEB"/>
    <n v="23"/>
    <n v="23"/>
    <n v="23"/>
    <m/>
    <m/>
    <n v="23"/>
    <x v="34"/>
  </r>
  <r>
    <s v="TC.QTMMT K16Đ1 "/>
    <s v=""/>
    <s v="SCTB _x000a_Văn phòng"/>
    <s v="SCTB _x000a_Văn phòng"/>
    <n v="105"/>
    <s v=""/>
    <s v=""/>
    <m/>
    <m/>
    <m/>
    <x v="11"/>
  </r>
  <r>
    <s v="TC.QTMMT K16Đ1 "/>
    <s v=""/>
    <s v="LĐTBQS&amp;CB"/>
    <m/>
    <m/>
    <s v=""/>
    <s v=""/>
    <m/>
    <m/>
    <m/>
    <x v="11"/>
  </r>
  <r>
    <s v="TC.QTMMT K16Đ1 "/>
    <n v="288"/>
    <s v="TTTN"/>
    <m/>
    <m/>
    <n v="360"/>
    <n v="360"/>
    <m/>
    <n v="360"/>
    <m/>
    <x v="2"/>
  </r>
  <r>
    <s v="TC.QTMMT K16Đ1 "/>
    <n v="289"/>
    <s v="QTHT Web&amp;Mail"/>
    <s v="QTHT WebServer và MailServer"/>
    <n v="90"/>
    <n v="90"/>
    <n v="90"/>
    <m/>
    <n v="90"/>
    <m/>
    <x v="35"/>
  </r>
  <r>
    <s v="TC.QTMMT K16Đ1 "/>
    <n v="290"/>
    <s v="ATM"/>
    <s v="An toàn mạng"/>
    <n v="60"/>
    <n v="60"/>
    <n v="60"/>
    <m/>
    <n v="60"/>
    <m/>
    <x v="36"/>
  </r>
  <r>
    <s v="TC.QTMMT K16Đ2"/>
    <n v="291"/>
    <s v="TKM Lan"/>
    <s v="Thiết kế mạng LAN"/>
    <n v="90"/>
    <n v="90"/>
    <n v="90"/>
    <m/>
    <n v="90"/>
    <m/>
    <x v="37"/>
  </r>
  <r>
    <s v="TC.QTMMT K16Đ2"/>
    <n v="292"/>
    <s v="TK Web"/>
    <s v="Thiết kế WEB"/>
    <n v="11"/>
    <n v="11"/>
    <n v="11"/>
    <m/>
    <m/>
    <n v="11"/>
    <x v="34"/>
  </r>
  <r>
    <s v="TC.QTMMT K16Đ2"/>
    <n v="293"/>
    <s v="QTHT Web&amp;Mail"/>
    <s v="QTHT WebServer và MailServer"/>
    <n v="90"/>
    <n v="90"/>
    <n v="90"/>
    <m/>
    <n v="90"/>
    <m/>
    <x v="35"/>
  </r>
  <r>
    <s v="TC.QTMMT K16Đ2"/>
    <n v="294"/>
    <s v="ATM"/>
    <s v="An toàn mạng"/>
    <n v="60"/>
    <n v="60"/>
    <n v="60"/>
    <m/>
    <n v="60"/>
    <m/>
    <x v="36"/>
  </r>
  <r>
    <s v="TC.QTMMT K16Đ2"/>
    <n v="295"/>
    <s v="SCMT"/>
    <s v="Sửa chữa máy tính"/>
    <n v="26"/>
    <n v="26"/>
    <n v="26"/>
    <m/>
    <m/>
    <n v="26"/>
    <x v="38"/>
  </r>
  <r>
    <s v="TC.QTMMT K16Đ2"/>
    <n v="296"/>
    <s v="LĐTBQS&amp;CB"/>
    <s v="Lắp đặt thiết bị quan sát, cảnh báo"/>
    <n v="75"/>
    <n v="75"/>
    <n v="75"/>
    <m/>
    <n v="75"/>
    <m/>
    <x v="35"/>
  </r>
  <r>
    <s v="TC.QTMMT K16Đ2"/>
    <n v="297"/>
    <s v="TTTN"/>
    <s v="Thực tập tốt nghiệp"/>
    <n v="360"/>
    <n v="360"/>
    <n v="360"/>
    <m/>
    <n v="360"/>
    <m/>
    <x v="2"/>
  </r>
  <r>
    <s v="TC.QTMMT K17A"/>
    <s v=""/>
    <s v="Chính trị"/>
    <s v="Giáo dục chính trị"/>
    <n v="30"/>
    <s v=""/>
    <s v=""/>
    <m/>
    <n v="30"/>
    <m/>
    <x v="11"/>
  </r>
  <r>
    <s v="TC.QTMMT K17A"/>
    <s v=""/>
    <s v="Pháp luật"/>
    <s v="Pháp luật"/>
    <n v="15"/>
    <s v=""/>
    <s v=""/>
    <m/>
    <n v="15"/>
    <m/>
    <x v="11"/>
  </r>
  <r>
    <s v="TC.QTMMT K17A"/>
    <s v=""/>
    <s v="GDTC"/>
    <s v="Giáo dục thể chất"/>
    <n v="30"/>
    <s v=""/>
    <s v=""/>
    <m/>
    <n v="30"/>
    <m/>
    <x v="11"/>
  </r>
  <r>
    <s v="TC.QTMMT K17A"/>
    <s v=""/>
    <s v="GDQP&amp;AN"/>
    <s v="Giáo dục quốc phòng - An ninh "/>
    <n v="45"/>
    <s v=""/>
    <s v=""/>
    <m/>
    <n v="45"/>
    <m/>
    <x v="11"/>
  </r>
  <r>
    <s v="TC.QTMMT K17A"/>
    <s v=""/>
    <s v="Tin học"/>
    <s v="Tin học"/>
    <n v="45"/>
    <s v=""/>
    <s v=""/>
    <m/>
    <n v="45"/>
    <m/>
    <x v="11"/>
  </r>
  <r>
    <s v="TC.QTMMT K17A"/>
    <n v="303"/>
    <s v="Tiếng Anh "/>
    <s v="Tiếng Anh"/>
    <n v="90"/>
    <n v="84"/>
    <n v="84"/>
    <m/>
    <n v="84"/>
    <m/>
    <x v="31"/>
  </r>
  <r>
    <s v="TC.QTMMT K17A"/>
    <s v=""/>
    <s v="ATVSCN"/>
    <s v="An toàn vệ sinh công nghiệp"/>
    <n v="30"/>
    <s v=""/>
    <s v=""/>
    <m/>
    <n v="30"/>
    <m/>
    <x v="11"/>
  </r>
  <r>
    <s v="TC.QTMMT K17A"/>
    <n v="305"/>
    <s v="KTĐT"/>
    <s v="Kỹ thuật điện tử"/>
    <n v="48"/>
    <n v="48"/>
    <n v="48"/>
    <m/>
    <n v="18"/>
    <n v="30"/>
    <x v="38"/>
  </r>
  <r>
    <s v="TC.QTMMT K17A"/>
    <n v="306"/>
    <s v="THVP"/>
    <s v="Tin học văn phòng"/>
    <n v="75"/>
    <n v="75"/>
    <n v="75"/>
    <m/>
    <n v="75"/>
    <m/>
    <x v="36"/>
  </r>
  <r>
    <s v="TC.QTMMT K17A"/>
    <s v=""/>
    <s v="KTMT"/>
    <s v="Kiến trúc máy tính"/>
    <n v="60"/>
    <s v=""/>
    <s v=""/>
    <m/>
    <n v="60"/>
    <m/>
    <x v="11"/>
  </r>
  <r>
    <s v="TC.QTMMT K17A"/>
    <n v="308"/>
    <s v="MMT"/>
    <s v="Mạng máy tính"/>
    <n v="75"/>
    <n v="75"/>
    <n v="75"/>
    <m/>
    <n v="75"/>
    <m/>
    <x v="36"/>
  </r>
  <r>
    <s v="TC.QTMMT K17A"/>
    <n v="309"/>
    <s v="PTTKHTTT"/>
    <s v="Phân tích TKHTTT"/>
    <n v="75"/>
    <n v="75"/>
    <n v="75"/>
    <m/>
    <n v="75"/>
    <m/>
    <x v="39"/>
  </r>
  <r>
    <s v="TC.QTMMT K17A"/>
    <n v="310"/>
    <s v="HQT"/>
    <s v="Hệ quản trị CSDL"/>
    <n v="75"/>
    <n v="75"/>
    <n v="75"/>
    <m/>
    <n v="75"/>
    <m/>
    <x v="34"/>
  </r>
  <r>
    <s v="TC.QTMMT K17A"/>
    <n v="311"/>
    <s v="LR,CĐMT"/>
    <s v="Lắp ráp cài đặt máy tính"/>
    <n v="90"/>
    <n v="90"/>
    <n v="90"/>
    <m/>
    <n v="90"/>
    <m/>
    <x v="40"/>
  </r>
  <r>
    <s v="TC.QTMMT K17A"/>
    <s v=""/>
    <s v="TKM Lan"/>
    <s v="Thiết kế mạng LAN"/>
    <n v="90"/>
    <s v=""/>
    <s v=""/>
    <m/>
    <n v="90"/>
    <m/>
    <x v="11"/>
  </r>
  <r>
    <s v="TC.QTMMT K17A"/>
    <s v=""/>
    <s v="QTMMT"/>
    <s v="Quản trị mạng máy tính"/>
    <n v="120"/>
    <s v=""/>
    <s v=""/>
    <m/>
    <n v="120"/>
    <m/>
    <x v="11"/>
  </r>
  <r>
    <s v="TC.QTMMT K17A"/>
    <s v=""/>
    <s v="TK Web"/>
    <s v="Thiết kế WEB"/>
    <n v="75"/>
    <s v=""/>
    <s v=""/>
    <m/>
    <n v="75"/>
    <m/>
    <x v="11"/>
  </r>
  <r>
    <s v="TC.QTMMT K17A"/>
    <s v=""/>
    <s v="TK Web&amp;M"/>
    <s v="QTHT WebServer và MailServer"/>
    <n v="90"/>
    <s v=""/>
    <s v=""/>
    <m/>
    <n v="90"/>
    <m/>
    <x v="11"/>
  </r>
  <r>
    <s v="TC.QTMMT K17A"/>
    <s v=""/>
    <s v="ATM"/>
    <s v="An toàn mạng"/>
    <n v="60"/>
    <s v=""/>
    <s v=""/>
    <m/>
    <n v="60"/>
    <m/>
    <x v="11"/>
  </r>
  <r>
    <s v="TC.QTMMT K17A"/>
    <s v=""/>
    <s v="ĐHƯD"/>
    <s v="Đồ hoạ ứng dụng"/>
    <n v="75"/>
    <s v=""/>
    <s v=""/>
    <m/>
    <n v="75"/>
    <m/>
    <x v="11"/>
  </r>
  <r>
    <s v="TC.QTMMT K17A"/>
    <s v=""/>
    <s v="SCMT"/>
    <s v="Sửa chữa máy tính"/>
    <n v="90"/>
    <s v=""/>
    <s v=""/>
    <m/>
    <n v="90"/>
    <m/>
    <x v="11"/>
  </r>
  <r>
    <s v="TC.QTMMT K17A"/>
    <s v=""/>
    <s v="SCTB _x000a_Văn phòng"/>
    <s v="Sửa chữa thiết bị văn phòng"/>
    <n v="105"/>
    <s v=""/>
    <s v=""/>
    <m/>
    <n v="105"/>
    <m/>
    <x v="11"/>
  </r>
  <r>
    <s v="TC.QTMMT K17A"/>
    <s v=""/>
    <s v="LĐTBQS&amp;CB"/>
    <s v="Lắp đặt thiết bị quan sát, cảnh báo"/>
    <n v="75"/>
    <s v=""/>
    <s v=""/>
    <m/>
    <n v="75"/>
    <m/>
    <x v="11"/>
  </r>
  <r>
    <s v="TC.QTMMT K17A"/>
    <s v=""/>
    <s v="LĐĐCB"/>
    <s v="Lắp đặt điện cơ bản"/>
    <n v="0"/>
    <s v=""/>
    <s v=""/>
    <m/>
    <n v="0"/>
    <m/>
    <x v="11"/>
  </r>
  <r>
    <s v="TC.QTMMT K17A"/>
    <s v=""/>
    <s v="TTTN"/>
    <s v="Thực tập tốt nghiệp"/>
    <n v="360"/>
    <s v=""/>
    <s v=""/>
    <m/>
    <n v="360"/>
    <m/>
    <x v="11"/>
  </r>
  <r>
    <s v="TC.QTMMT K17B"/>
    <s v=""/>
    <s v="Chính trị"/>
    <s v="Giáo dục chính trị"/>
    <n v="30"/>
    <s v=""/>
    <s v=""/>
    <m/>
    <n v="30"/>
    <m/>
    <x v="11"/>
  </r>
  <r>
    <s v="TC.QTMMT K17B"/>
    <s v=""/>
    <s v="Pháp luật"/>
    <s v="Pháp luật"/>
    <n v="15"/>
    <s v=""/>
    <s v=""/>
    <m/>
    <n v="15"/>
    <m/>
    <x v="11"/>
  </r>
  <r>
    <s v="TC.QTMMT K17B"/>
    <s v=""/>
    <s v="GDTC"/>
    <s v="Giáo dục thể chất"/>
    <n v="30"/>
    <s v=""/>
    <s v=""/>
    <m/>
    <n v="30"/>
    <m/>
    <x v="11"/>
  </r>
  <r>
    <s v="TC.QTMMT K17B"/>
    <s v=""/>
    <s v="GDQP&amp;AN"/>
    <s v="Giáo dục quốc phòng - An ninh "/>
    <n v="45"/>
    <s v=""/>
    <s v=""/>
    <m/>
    <n v="45"/>
    <m/>
    <x v="11"/>
  </r>
  <r>
    <s v="TC.QTMMT K17B"/>
    <s v=""/>
    <s v="Tin học"/>
    <s v="Tin học"/>
    <n v="45"/>
    <s v=""/>
    <s v=""/>
    <m/>
    <n v="45"/>
    <m/>
    <x v="11"/>
  </r>
  <r>
    <s v="TC.QTMMT K17B"/>
    <n v="328"/>
    <s v="Tiếng Anh "/>
    <s v="Tiếng Anh"/>
    <n v="90"/>
    <n v="36"/>
    <n v="36"/>
    <m/>
    <m/>
    <n v="36"/>
    <x v="31"/>
  </r>
  <r>
    <s v="TC.QTMMT K17B"/>
    <s v=""/>
    <s v="ATVSCN"/>
    <s v="An toàn vệ sinh công nghiệp"/>
    <n v="30"/>
    <s v=""/>
    <s v=""/>
    <m/>
    <n v="30"/>
    <m/>
    <x v="11"/>
  </r>
  <r>
    <s v="TC.QTMMT K17B"/>
    <s v=""/>
    <s v="KTĐT"/>
    <s v="Kỹ thuật điện tử"/>
    <n v="60"/>
    <s v=""/>
    <s v=""/>
    <m/>
    <n v="0"/>
    <m/>
    <x v="11"/>
  </r>
  <r>
    <s v="TC.QTMMT K17B"/>
    <n v="331"/>
    <s v="THVP"/>
    <s v="Tin học văn phòng"/>
    <n v="75"/>
    <n v="75"/>
    <n v="75"/>
    <m/>
    <n v="75"/>
    <m/>
    <x v="34"/>
  </r>
  <r>
    <s v="TC.QTMMT K17B"/>
    <n v="332"/>
    <s v="KTMT"/>
    <s v="Kiến trúc máy tính"/>
    <n v="60"/>
    <n v="60"/>
    <n v="60"/>
    <m/>
    <n v="60"/>
    <m/>
    <x v="37"/>
  </r>
  <r>
    <s v="TC.QTMMT K17B"/>
    <n v="333"/>
    <s v="MMT"/>
    <s v="Mạng máy tính"/>
    <n v="75"/>
    <n v="75"/>
    <n v="75"/>
    <m/>
    <n v="75"/>
    <m/>
    <x v="36"/>
  </r>
  <r>
    <s v="TC.QTMMT K17B"/>
    <n v="334"/>
    <s v="PTTKHTTT"/>
    <s v="Phân tích TKHTTT"/>
    <n v="75"/>
    <n v="75"/>
    <n v="75"/>
    <m/>
    <n v="75"/>
    <m/>
    <x v="39"/>
  </r>
  <r>
    <s v="TC.QTMMT K17B"/>
    <n v="335"/>
    <s v="HQTCSDL"/>
    <s v="Hệ quản trị CSDL"/>
    <n v="75"/>
    <n v="75"/>
    <n v="75"/>
    <m/>
    <n v="75"/>
    <m/>
    <x v="34"/>
  </r>
  <r>
    <s v="TC.QTMMT K17B"/>
    <n v="336"/>
    <s v="LR,CĐMT"/>
    <s v="Lắp ráp cài đặt máy tính"/>
    <n v="90"/>
    <n v="90"/>
    <n v="90"/>
    <m/>
    <n v="90"/>
    <m/>
    <x v="40"/>
  </r>
  <r>
    <s v="TC.QTMMT K17B"/>
    <n v="337"/>
    <s v="TKM Lan"/>
    <s v="Thiết kế mạng LAN"/>
    <n v="90"/>
    <n v="90"/>
    <n v="90"/>
    <m/>
    <n v="90"/>
    <m/>
    <x v="37"/>
  </r>
  <r>
    <s v="TC.QTMMT K17B"/>
    <s v=""/>
    <s v="QTMMT"/>
    <s v="Quản trị mạng máy tính"/>
    <n v="120"/>
    <s v=""/>
    <s v=""/>
    <m/>
    <n v="120"/>
    <m/>
    <x v="11"/>
  </r>
  <r>
    <s v="TC.QTMMT K17B"/>
    <s v=""/>
    <s v="TK Web"/>
    <s v="Thiết kế WEB"/>
    <n v="75"/>
    <s v=""/>
    <s v=""/>
    <m/>
    <n v="75"/>
    <m/>
    <x v="11"/>
  </r>
  <r>
    <s v="TC.QTMMT K17B"/>
    <s v=""/>
    <s v="TK Web&amp;M"/>
    <s v="QTHT WebServer và MailServer"/>
    <n v="90"/>
    <s v=""/>
    <s v=""/>
    <m/>
    <n v="90"/>
    <m/>
    <x v="11"/>
  </r>
  <r>
    <s v="TC.QTMMT K17B"/>
    <s v=""/>
    <s v="ATM"/>
    <s v="An toàn mạng"/>
    <n v="60"/>
    <s v=""/>
    <s v=""/>
    <m/>
    <n v="60"/>
    <m/>
    <x v="11"/>
  </r>
  <r>
    <s v="TC.QTMMT K17B"/>
    <s v=""/>
    <s v="ĐHƯD"/>
    <s v="Đồ hoạ ứng dụng"/>
    <n v="75"/>
    <s v=""/>
    <s v=""/>
    <m/>
    <n v="75"/>
    <m/>
    <x v="11"/>
  </r>
  <r>
    <s v="TC.QTMMT K17B"/>
    <s v=""/>
    <s v="SCMT"/>
    <s v="Sửa chữa máy tính"/>
    <n v="90"/>
    <s v=""/>
    <s v=""/>
    <m/>
    <n v="90"/>
    <m/>
    <x v="11"/>
  </r>
  <r>
    <s v="TC.QTMMT K17B"/>
    <s v=""/>
    <s v="SCTB _x000a_Văn phòng"/>
    <s v="Sửa chữa thiết bị văn phòng"/>
    <n v="105"/>
    <s v=""/>
    <s v=""/>
    <m/>
    <n v="105"/>
    <m/>
    <x v="11"/>
  </r>
  <r>
    <s v="TC.QTMMT K17B"/>
    <s v=""/>
    <s v="LĐTBQS&amp;CB"/>
    <s v="Lắp đặt thiết bị quan sát, cảnh báo"/>
    <n v="75"/>
    <s v=""/>
    <s v=""/>
    <m/>
    <n v="75"/>
    <m/>
    <x v="11"/>
  </r>
  <r>
    <s v="TC.QTMMT K17B"/>
    <s v=""/>
    <s v="LĐĐCB"/>
    <s v="Lắp đặt điện cơ bản"/>
    <n v="0"/>
    <s v=""/>
    <s v=""/>
    <m/>
    <n v="0"/>
    <m/>
    <x v="11"/>
  </r>
  <r>
    <s v="TC.QTMMT K17B"/>
    <s v=""/>
    <s v="TTTN"/>
    <s v="Thực tập tốt nghiệp"/>
    <n v="360"/>
    <s v=""/>
    <s v=""/>
    <m/>
    <n v="360"/>
    <m/>
    <x v="11"/>
  </r>
  <r>
    <s v="TC.KTSC,LRMT K16Đ1"/>
    <n v="348"/>
    <s v="ĐHƯD"/>
    <s v="Đồ họa ứng dụng"/>
    <n v="75"/>
    <n v="75"/>
    <n v="75"/>
    <m/>
    <n v="75"/>
    <m/>
    <x v="34"/>
  </r>
  <r>
    <s v="TC.KTSC,LRMT K16Đ1"/>
    <s v=""/>
    <s v="Xử lý sự cố phần mềm"/>
    <s v="Xử lý sự cố phần mềm"/>
    <n v="60"/>
    <s v=""/>
    <s v=""/>
    <m/>
    <m/>
    <m/>
    <x v="11"/>
  </r>
  <r>
    <s v="TC.KTSC,LRMT K16Đ1"/>
    <n v="350"/>
    <s v="LĐTBQS&amp;CB"/>
    <s v="Lắp đặt thiết bị quan sát, cảnh báo"/>
    <n v="75"/>
    <n v="75"/>
    <n v="75"/>
    <m/>
    <n v="75"/>
    <m/>
    <x v="35"/>
  </r>
  <r>
    <s v="TC.KTSC,LRMT K16Đ1"/>
    <n v="351"/>
    <s v="TTTN"/>
    <s v="Thực tập tốt nghiệp"/>
    <n v="360"/>
    <n v="360"/>
    <n v="360"/>
    <m/>
    <n v="360"/>
    <m/>
    <x v="2"/>
  </r>
  <r>
    <s v="TC.KTSC,LRMT K17"/>
    <s v=""/>
    <s v="Chính trị"/>
    <s v="Giáo dục chính trị"/>
    <n v="30"/>
    <s v=""/>
    <s v=""/>
    <m/>
    <n v="30"/>
    <m/>
    <x v="11"/>
  </r>
  <r>
    <s v="TC.KTSC,LRMT K17"/>
    <n v="353"/>
    <s v="Pháp luật"/>
    <s v="Pháp luật"/>
    <n v="15"/>
    <n v="15"/>
    <n v="15"/>
    <m/>
    <n v="15"/>
    <m/>
    <x v="15"/>
  </r>
  <r>
    <s v="TC.KTSC,LRMT K17"/>
    <s v=""/>
    <s v="GDTC"/>
    <s v="Giáo dục thể chất"/>
    <n v="30"/>
    <s v=""/>
    <s v=""/>
    <m/>
    <n v="30"/>
    <m/>
    <x v="11"/>
  </r>
  <r>
    <s v="TC.KTSC,LRMT K17"/>
    <s v=""/>
    <s v="GDQP&amp;AN"/>
    <s v="Giáo dục quốc phòng - An ninh "/>
    <n v="45"/>
    <s v=""/>
    <s v=""/>
    <m/>
    <n v="45"/>
    <m/>
    <x v="11"/>
  </r>
  <r>
    <s v="TC.KTSC,LRMT K17"/>
    <s v=""/>
    <s v="Tin học"/>
    <s v="Tin học"/>
    <n v="45"/>
    <s v=""/>
    <s v=""/>
    <m/>
    <n v="45"/>
    <m/>
    <x v="11"/>
  </r>
  <r>
    <s v="TC.KTSC,LRMT K17"/>
    <n v="357"/>
    <s v="Tiếng Anh "/>
    <s v="Tiếng Anh"/>
    <n v="90"/>
    <n v="12"/>
    <n v="12"/>
    <m/>
    <m/>
    <n v="12"/>
    <x v="24"/>
  </r>
  <r>
    <s v="TC.KTSC,LRMT K17"/>
    <s v=""/>
    <s v="ATVSCN"/>
    <s v="An toàn vệ sinh công nghiệp"/>
    <n v="0"/>
    <s v=""/>
    <s v=""/>
    <m/>
    <n v="0"/>
    <m/>
    <x v="11"/>
  </r>
  <r>
    <s v="TC.KTSC,LRMT K17"/>
    <n v="359"/>
    <s v="THVP"/>
    <s v="Tin học văn phòng"/>
    <n v="75"/>
    <n v="75"/>
    <n v="75"/>
    <m/>
    <n v="75"/>
    <m/>
    <x v="34"/>
  </r>
  <r>
    <s v="TC.KTSC,LRMT K17"/>
    <n v="360"/>
    <s v="KTMT"/>
    <s v="Kiến trúc máy tính"/>
    <n v="60"/>
    <n v="60"/>
    <n v="60"/>
    <m/>
    <n v="60"/>
    <m/>
    <x v="41"/>
  </r>
  <r>
    <s v="TC.KTSC,LRMT K17"/>
    <s v=""/>
    <s v="KTĐL"/>
    <s v="Kỹ thuật đo lường"/>
    <n v="0"/>
    <s v=""/>
    <s v=""/>
    <m/>
    <n v="0"/>
    <m/>
    <x v="11"/>
  </r>
  <r>
    <s v="TC.KTSC,LRMT K17"/>
    <n v="362"/>
    <s v="KTĐT"/>
    <s v="Kỹ thuật điện tử"/>
    <n v="60"/>
    <n v="60"/>
    <n v="60"/>
    <m/>
    <n v="60"/>
    <m/>
    <x v="40"/>
  </r>
  <r>
    <s v="TC.KTSC,LRMT K17"/>
    <s v=""/>
    <s v="KTS"/>
    <s v="Kỹ thuật số"/>
    <n v="60"/>
    <s v=""/>
    <s v=""/>
    <m/>
    <n v="60"/>
    <m/>
    <x v="11"/>
  </r>
  <r>
    <s v="TC.KTSC,LRMT K17"/>
    <n v="364"/>
    <s v="LR,CĐMT"/>
    <s v="Lắp ráp và cài đặt máy tính"/>
    <n v="90"/>
    <n v="90"/>
    <n v="90"/>
    <m/>
    <n v="90"/>
    <m/>
    <x v="41"/>
  </r>
  <r>
    <s v="TC.KTSC,LRMT K17"/>
    <n v="365"/>
    <s v="MMT"/>
    <s v="Mạng máy tính"/>
    <n v="75"/>
    <n v="75"/>
    <n v="75"/>
    <m/>
    <n v="75"/>
    <m/>
    <x v="36"/>
  </r>
  <r>
    <s v="TC.KTSC,LRMT K17"/>
    <n v="366"/>
    <s v="SCBN"/>
    <s v="Sữa chữa bộ nguồn"/>
    <n v="75"/>
    <n v="75"/>
    <n v="75"/>
    <m/>
    <n v="75"/>
    <m/>
    <x v="38"/>
  </r>
  <r>
    <s v="TC.KTSC,LRMT K17"/>
    <s v=""/>
    <s v="KTSCMH"/>
    <s v="Kỹ thuật sửa chữa màn hình"/>
    <n v="90"/>
    <s v=""/>
    <s v=""/>
    <m/>
    <n v="90"/>
    <m/>
    <x v="11"/>
  </r>
  <r>
    <s v="TC.KTSC,LRMT K17"/>
    <s v=""/>
    <s v="SCMT"/>
    <s v="Sửa chữa máy tính"/>
    <n v="90"/>
    <s v=""/>
    <s v=""/>
    <m/>
    <n v="90"/>
    <m/>
    <x v="11"/>
  </r>
  <r>
    <s v="TC.KTSC,LRMT K17"/>
    <s v=""/>
    <s v="Xử lý sự cố phần mềm"/>
    <s v="Xử lý sự cố phần mềm"/>
    <n v="60"/>
    <s v=""/>
    <s v=""/>
    <m/>
    <n v="60"/>
    <m/>
    <x v="11"/>
  </r>
  <r>
    <s v="TC.KTSC,LRMT K17"/>
    <s v=""/>
    <s v="SCTB Văn phòng"/>
    <s v="Sửa chữa thiết bị văn phòng"/>
    <n v="105"/>
    <s v=""/>
    <s v=""/>
    <m/>
    <n v="105"/>
    <m/>
    <x v="11"/>
  </r>
  <r>
    <s v="TC.KTSC,LRMT K17"/>
    <s v=""/>
    <s v="ĐHƯD"/>
    <s v="Đồ họa ứng dụng"/>
    <n v="75"/>
    <s v=""/>
    <s v=""/>
    <m/>
    <n v="75"/>
    <m/>
    <x v="11"/>
  </r>
  <r>
    <s v="TC.KTSC,LRMT K17"/>
    <s v=""/>
    <s v="LĐTBQS&amp;CB"/>
    <s v="Lắp đặt thiết bị quan sát, cảnh báo"/>
    <n v="75"/>
    <s v=""/>
    <s v=""/>
    <m/>
    <n v="75"/>
    <m/>
    <x v="11"/>
  </r>
  <r>
    <s v="TC.KTSC,LRMT K17"/>
    <s v=""/>
    <s v="LĐĐCB"/>
    <s v="Lắp đặt điện cơ bản"/>
    <n v="45"/>
    <s v=""/>
    <s v=""/>
    <m/>
    <n v="45"/>
    <m/>
    <x v="11"/>
  </r>
  <r>
    <s v="TC.KTSC,LRMT K17"/>
    <s v=""/>
    <s v="TTTN"/>
    <s v="Thực tập tốt nghiệp"/>
    <n v="360"/>
    <s v=""/>
    <s v=""/>
    <m/>
    <n v="360"/>
    <m/>
    <x v="11"/>
  </r>
  <r>
    <s v="TC.KTDN K16Đ1"/>
    <n v="375"/>
    <s v="KTHC,SN"/>
    <s v="Kế toán hành chính, sự nghiệp"/>
    <n v="12"/>
    <n v="12"/>
    <n v="12"/>
    <m/>
    <n v="12"/>
    <m/>
    <x v="42"/>
  </r>
  <r>
    <s v="TC.KTDN K16Đ1"/>
    <n v="376"/>
    <s v="THKTHCSN"/>
    <s v="Thực hành kế toán trong đơn vụ_x000a_hành chính sự nghiệp"/>
    <n v="75"/>
    <n v="75"/>
    <n v="75"/>
    <m/>
    <n v="75"/>
    <m/>
    <x v="43"/>
  </r>
  <r>
    <s v="TC.KTDN K16Đ1"/>
    <n v="377"/>
    <s v="TTTN"/>
    <s v="Thực tập tốt nghiệp"/>
    <n v="360"/>
    <n v="360"/>
    <n v="360"/>
    <m/>
    <n v="360"/>
    <m/>
    <x v="2"/>
  </r>
  <r>
    <s v="TC.KTDN K17"/>
    <n v="378"/>
    <s v="Chính trị"/>
    <s v="Giáo dục chính trị"/>
    <n v="30"/>
    <n v="24"/>
    <n v="24"/>
    <m/>
    <n v="24"/>
    <m/>
    <x v="15"/>
  </r>
  <r>
    <s v="TC.KTDN K17"/>
    <s v=""/>
    <s v="Pháp luật"/>
    <s v="Pháp luật"/>
    <n v="15"/>
    <s v=""/>
    <s v=""/>
    <m/>
    <n v="15"/>
    <m/>
    <x v="11"/>
  </r>
  <r>
    <s v="TC.KTDN K17"/>
    <s v=""/>
    <s v="GDTC"/>
    <s v="Giáo dục thể chất"/>
    <n v="30"/>
    <s v=""/>
    <s v=""/>
    <m/>
    <n v="30"/>
    <m/>
    <x v="11"/>
  </r>
  <r>
    <s v="TC.KTDN K17"/>
    <s v=""/>
    <s v="GDQP&amp;AN"/>
    <s v="Giáo dục quốc phòng - An ninh "/>
    <n v="45"/>
    <s v=""/>
    <s v=""/>
    <m/>
    <n v="45"/>
    <m/>
    <x v="11"/>
  </r>
  <r>
    <s v="TC.KTDN K17"/>
    <n v="382"/>
    <s v="Tin học"/>
    <s v="Tin học"/>
    <n v="45"/>
    <n v="45"/>
    <n v="45"/>
    <m/>
    <n v="45"/>
    <m/>
    <x v="36"/>
  </r>
  <r>
    <s v="TC.KTDN K17"/>
    <n v="383"/>
    <s v="Tiếng Anh "/>
    <s v="Tiếng Anh"/>
    <n v="90"/>
    <n v="36"/>
    <n v="36"/>
    <m/>
    <n v="36"/>
    <m/>
    <x v="18"/>
  </r>
  <r>
    <s v="TC.KTDN K17"/>
    <s v=""/>
    <s v="KTCT"/>
    <s v="Kinh tế chính trị"/>
    <n v="0"/>
    <s v=""/>
    <s v=""/>
    <m/>
    <m/>
    <m/>
    <x v="11"/>
  </r>
  <r>
    <s v="TC.KTDN K17"/>
    <s v=""/>
    <s v="Luật KT"/>
    <s v="Luật kinh tế"/>
    <n v="0"/>
    <s v=""/>
    <s v=""/>
    <m/>
    <m/>
    <m/>
    <x v="11"/>
  </r>
  <r>
    <s v="TC.KTDN K17"/>
    <s v=""/>
    <s v="KTVM"/>
    <s v="Kinh tế vi mô"/>
    <n v="0"/>
    <s v=""/>
    <s v=""/>
    <m/>
    <m/>
    <m/>
    <x v="11"/>
  </r>
  <r>
    <s v="TC.KTDN K17"/>
    <n v="387"/>
    <s v="NLTK"/>
    <s v="Nguyên lý thống kê"/>
    <n v="0"/>
    <n v="45"/>
    <n v="45"/>
    <m/>
    <n v="45"/>
    <m/>
    <x v="13"/>
  </r>
  <r>
    <s v="TC.KTDN K17"/>
    <s v=""/>
    <s v="LTTC tiền tệ"/>
    <s v="Lý thuyết tài chính tiền tệ"/>
    <n v="0"/>
    <s v=""/>
    <s v=""/>
    <m/>
    <n v="45"/>
    <m/>
    <x v="11"/>
  </r>
  <r>
    <s v="TC.KTDN K17"/>
    <s v=""/>
    <s v="NLKT"/>
    <s v="Nguyên lý kế toán"/>
    <n v="0"/>
    <s v=""/>
    <s v=""/>
    <m/>
    <n v="45"/>
    <m/>
    <x v="11"/>
  </r>
  <r>
    <s v="TC.KTDN K17"/>
    <s v=""/>
    <s v="TKDN"/>
    <s v="Thống kê doanh nghiệp"/>
    <n v="20"/>
    <s v=""/>
    <s v=""/>
    <m/>
    <m/>
    <n v="20"/>
    <x v="11"/>
  </r>
  <r>
    <s v="TC.KTDN K17"/>
    <n v="391"/>
    <s v="Thuế - KT thuế"/>
    <s v="Thuế - Kế toán thuế"/>
    <n v="75"/>
    <n v="75"/>
    <n v="75"/>
    <m/>
    <n v="75"/>
    <m/>
    <x v="43"/>
  </r>
  <r>
    <s v="TC.KTDN K17"/>
    <s v=""/>
    <s v="TCDN"/>
    <s v="Tài chính doanh nghiệp"/>
    <n v="75"/>
    <s v=""/>
    <s v=""/>
    <m/>
    <n v="75"/>
    <m/>
    <x v="11"/>
  </r>
  <r>
    <s v="TC.KTDN K17"/>
    <s v=""/>
    <s v="KTDN1"/>
    <s v="Kế toán doanh nghiệp 1"/>
    <n v="90"/>
    <s v=""/>
    <s v=""/>
    <m/>
    <n v="90"/>
    <m/>
    <x v="11"/>
  </r>
  <r>
    <s v="TC.KTDN K17"/>
    <s v=""/>
    <s v="KTDN2"/>
    <s v="Kế toán doanh nghiệp 2"/>
    <n v="90"/>
    <s v=""/>
    <s v=""/>
    <m/>
    <n v="90"/>
    <m/>
    <x v="11"/>
  </r>
  <r>
    <s v="TC.KTDN K17"/>
    <s v=""/>
    <s v="Kiểm toán"/>
    <s v="Kiểm toán"/>
    <n v="45"/>
    <s v=""/>
    <s v=""/>
    <m/>
    <n v="45"/>
    <m/>
    <x v="11"/>
  </r>
  <r>
    <s v="TC.KTDN K17"/>
    <s v=""/>
    <s v="Tin học KT"/>
    <s v="Tin học kế toán"/>
    <n v="60"/>
    <s v=""/>
    <s v=""/>
    <m/>
    <n v="60"/>
    <m/>
    <x v="11"/>
  </r>
  <r>
    <s v="TC.KTDN K17"/>
    <s v=""/>
    <s v="KTTM,DV"/>
    <s v="Kế toán thương mại, dịch vụ"/>
    <n v="60"/>
    <s v=""/>
    <s v=""/>
    <m/>
    <n v="60"/>
    <m/>
    <x v="11"/>
  </r>
  <r>
    <s v="TC.KTDN K17"/>
    <s v=""/>
    <s v="THKTDNTM"/>
    <s v="Thực hành kế toán trong doanh _x000a_nghiệp thương mại, dịch vụ"/>
    <n v="90"/>
    <s v=""/>
    <s v=""/>
    <m/>
    <n v="90"/>
    <m/>
    <x v="11"/>
  </r>
  <r>
    <s v="TC.KTDN K17"/>
    <s v=""/>
    <s v="KTHC,SN"/>
    <s v="Kế toán hành chính sự, nghiệp nghiệp"/>
    <n v="60"/>
    <s v=""/>
    <s v=""/>
    <m/>
    <n v="60"/>
    <m/>
    <x v="11"/>
  </r>
  <r>
    <s v="TC.KTDN K17"/>
    <s v=""/>
    <s v="THKTHCSN"/>
    <s v="Thực hành kế toán trong đơn vụ_x000a_hành chính sự nghiệp"/>
    <n v="75"/>
    <s v=""/>
    <s v=""/>
    <m/>
    <n v="75"/>
    <m/>
    <x v="11"/>
  </r>
  <r>
    <s v="TC.KTDN K17"/>
    <s v=""/>
    <s v="STVB"/>
    <s v="Soạn thảo văn bản"/>
    <n v="45"/>
    <s v=""/>
    <s v=""/>
    <m/>
    <n v="45"/>
    <m/>
    <x v="11"/>
  </r>
  <r>
    <s v="TC.KTDN K17"/>
    <s v=""/>
    <s v="QTDN"/>
    <s v="Quản trị doanh nghiệp"/>
    <n v="45"/>
    <s v=""/>
    <s v=""/>
    <m/>
    <n v="45"/>
    <m/>
    <x v="11"/>
  </r>
  <r>
    <s v="TC.KTDN K17"/>
    <s v=""/>
    <s v="PTHĐKD"/>
    <s v="Phân tích hoạt động kinh doanh"/>
    <n v="45"/>
    <s v=""/>
    <s v=""/>
    <m/>
    <n v="45"/>
    <m/>
    <x v="11"/>
  </r>
  <r>
    <s v="TC.KTDN K17"/>
    <s v=""/>
    <s v="TTTN"/>
    <s v="Thực tập tốt nghiệp"/>
    <n v="360"/>
    <s v=""/>
    <s v=""/>
    <m/>
    <n v="360"/>
    <m/>
    <x v="11"/>
  </r>
  <r>
    <s v="TC.ĐTDD K17"/>
    <s v=""/>
    <s v="Chính trị"/>
    <s v="Giáo dục chính trị"/>
    <n v="30"/>
    <s v=""/>
    <s v=""/>
    <m/>
    <n v="30"/>
    <m/>
    <x v="11"/>
  </r>
  <r>
    <s v="TC.ĐTDD K17"/>
    <s v=""/>
    <s v="Pháp luật"/>
    <s v="Pháp luật"/>
    <n v="15"/>
    <s v=""/>
    <s v=""/>
    <m/>
    <n v="15"/>
    <m/>
    <x v="11"/>
  </r>
  <r>
    <s v="TC.ĐTDD K17"/>
    <n v="407"/>
    <s v="GDTC"/>
    <s v="Giáo dục thể chất"/>
    <n v="30"/>
    <n v="30"/>
    <n v="30"/>
    <m/>
    <n v="30"/>
    <m/>
    <x v="33"/>
  </r>
  <r>
    <s v="TC.ĐTDD K17"/>
    <s v=""/>
    <s v="GDQP&amp;AN"/>
    <s v="Giáo dục quốc phòng - An ninh "/>
    <n v="45"/>
    <s v=""/>
    <s v=""/>
    <m/>
    <n v="45"/>
    <m/>
    <x v="11"/>
  </r>
  <r>
    <s v="TC.ĐTDD K17"/>
    <n v="409"/>
    <s v="Tin học"/>
    <s v="Tin học"/>
    <n v="45"/>
    <n v="45"/>
    <n v="45"/>
    <m/>
    <n v="45"/>
    <m/>
    <x v="36"/>
  </r>
  <r>
    <s v="TC.ĐTDD K17"/>
    <n v="410"/>
    <s v="Tiếng Anh "/>
    <s v="Tiếng Anh"/>
    <n v="90"/>
    <n v="23"/>
    <n v="23"/>
    <m/>
    <m/>
    <n v="23"/>
    <x v="18"/>
  </r>
  <r>
    <s v="TC.ĐTDD K17"/>
    <s v=""/>
    <s v="Điện KT"/>
    <s v="Điện kỹ thuật"/>
    <n v="0"/>
    <s v=""/>
    <s v=""/>
    <m/>
    <m/>
    <m/>
    <x v="11"/>
  </r>
  <r>
    <s v="TC.ĐTDD K17"/>
    <s v=""/>
    <s v="ATLĐ"/>
    <s v="An toàn lao động"/>
    <n v="0"/>
    <s v=""/>
    <s v=""/>
    <m/>
    <m/>
    <m/>
    <x v="11"/>
  </r>
  <r>
    <s v="TC.ĐTDD K17"/>
    <s v=""/>
    <s v="LKĐT"/>
    <s v="Linh kiện điện tử"/>
    <n v="0"/>
    <s v=""/>
    <s v=""/>
    <m/>
    <m/>
    <m/>
    <x v="11"/>
  </r>
  <r>
    <s v="TC.ĐTDD K17"/>
    <s v=""/>
    <s v="ĐLĐ-ĐT"/>
    <s v="Đo lường Điện- Điện tử"/>
    <n v="0"/>
    <s v=""/>
    <s v=""/>
    <m/>
    <m/>
    <m/>
    <x v="11"/>
  </r>
  <r>
    <s v="TC.ĐTDD K17"/>
    <s v=""/>
    <s v="KTMĐT"/>
    <s v="Kỹ thuật mạch điện tử"/>
    <n v="60"/>
    <s v=""/>
    <s v=""/>
    <m/>
    <n v="60"/>
    <m/>
    <x v="11"/>
  </r>
  <r>
    <s v="TC.ĐTDD K17"/>
    <n v="416"/>
    <s v="KTS"/>
    <s v="Kỹ thuật số"/>
    <n v="75"/>
    <n v="75"/>
    <n v="75"/>
    <m/>
    <n v="75"/>
    <m/>
    <x v="44"/>
  </r>
  <r>
    <s v="TC.ĐTDD K17"/>
    <n v="417"/>
    <s v="ĐCB"/>
    <s v="Điện cơ bản"/>
    <n v="45"/>
    <n v="45"/>
    <n v="45"/>
    <m/>
    <n v="45"/>
    <m/>
    <x v="45"/>
  </r>
  <r>
    <s v="TC.ĐTDD K17"/>
    <n v="418"/>
    <s v="TKMĐT"/>
    <s v="Thiết kế mạch điện tử"/>
    <n v="45"/>
    <n v="45"/>
    <n v="45"/>
    <m/>
    <n v="45"/>
    <m/>
    <x v="4"/>
  </r>
  <r>
    <s v="TC.ĐTDD K17"/>
    <n v="419"/>
    <s v="Hệ thống âm thanh"/>
    <s v="Hệ thống âm thanh"/>
    <n v="75"/>
    <n v="75"/>
    <n v="75"/>
    <m/>
    <n v="75"/>
    <m/>
    <x v="38"/>
  </r>
  <r>
    <s v="TC.ĐTDD K17"/>
    <s v=""/>
    <s v="VĐK"/>
    <s v="Vi điều khiển"/>
    <n v="75"/>
    <s v=""/>
    <s v=""/>
    <m/>
    <n v="75"/>
    <m/>
    <x v="11"/>
  </r>
  <r>
    <s v="TC.ĐTDD K17"/>
    <s v=""/>
    <s v="ĐKTM"/>
    <s v="Điều khiển thông minh"/>
    <n v="30"/>
    <s v=""/>
    <s v=""/>
    <m/>
    <n v="30"/>
    <m/>
    <x v="11"/>
  </r>
  <r>
    <s v="TC.ĐTDD K17"/>
    <s v=""/>
    <s v="SCMT_x000a_CNC"/>
    <s v="Sửa chữa máy thu hình công nghệ cao"/>
    <n v="90"/>
    <s v=""/>
    <s v=""/>
    <m/>
    <n v="90"/>
    <m/>
    <x v="11"/>
  </r>
  <r>
    <s v="TC.ĐTDD K17"/>
    <s v=""/>
    <s v="SCTBĐT"/>
    <s v="Sửa chữa nguồn trong thiết bị điện tử"/>
    <n v="60"/>
    <s v=""/>
    <s v=""/>
    <m/>
    <n v="60"/>
    <m/>
    <x v="11"/>
  </r>
  <r>
    <s v="TC.ĐTDD K17"/>
    <s v=""/>
    <s v="SCTB Văn phòng"/>
    <s v="Sửa chữa thiết bị văn phòng"/>
    <n v="75"/>
    <s v=""/>
    <s v=""/>
    <m/>
    <n v="75"/>
    <m/>
    <x v="11"/>
  </r>
  <r>
    <s v="TC.ĐTDD K17"/>
    <s v=""/>
    <s v="SCTB_x000a_Đ-ĐTGD"/>
    <s v="Sửa chữa thiết bị điện - điện tử gia dụng"/>
    <n v="90"/>
    <s v=""/>
    <s v=""/>
    <m/>
    <n v="90"/>
    <m/>
    <x v="11"/>
  </r>
  <r>
    <s v="TC.ĐTDD K17"/>
    <s v=""/>
    <s v="HT Camera _x000a_QSCB"/>
    <s v="Hệ thống camera quan sát,  cảnh báo"/>
    <n v="60"/>
    <s v=""/>
    <s v=""/>
    <m/>
    <n v="60"/>
    <m/>
    <x v="11"/>
  </r>
  <r>
    <s v="TC.ĐTDD K17"/>
    <s v=""/>
    <s v="LR,CĐMT"/>
    <s v="Lắp ráp và cài đặt máy tính"/>
    <n v="60"/>
    <s v=""/>
    <s v=""/>
    <m/>
    <n v="60"/>
    <m/>
    <x v="11"/>
  </r>
  <r>
    <s v="TC.ĐTDD K17"/>
    <s v=""/>
    <s v="ĐTCS"/>
    <s v="Điện tử công suất"/>
    <n v="60"/>
    <s v=""/>
    <s v=""/>
    <m/>
    <n v="60"/>
    <m/>
    <x v="11"/>
  </r>
  <r>
    <s v="TC.ĐTDD K17"/>
    <s v=""/>
    <s v="KTCB"/>
    <s v="Kỹ thuật cảm biến"/>
    <n v="45"/>
    <s v=""/>
    <s v=""/>
    <m/>
    <n v="45"/>
    <m/>
    <x v="11"/>
  </r>
  <r>
    <s v="TC.ĐTDD K17"/>
    <s v=""/>
    <s v="TT Nguội"/>
    <s v="Thực tập tốt nghiệp"/>
    <n v="360"/>
    <s v=""/>
    <s v=""/>
    <m/>
    <n v="360"/>
    <m/>
    <x v="11"/>
  </r>
  <r>
    <s v="TC.CNÔTÔ K16Đ1A "/>
    <n v="431"/>
    <s v="BD&amp;SCHT Phanh"/>
    <s v="BDSC HT PHANH"/>
    <n v="35"/>
    <n v="35"/>
    <n v="35"/>
    <m/>
    <m/>
    <n v="35"/>
    <x v="46"/>
  </r>
  <r>
    <s v="TC.CNÔTÔ K16Đ1A "/>
    <n v="432"/>
    <s v="BD&amp;SCHTPX điện tử"/>
    <s v="BD&amp;SC HT Phun xăng điện tử "/>
    <n v="95"/>
    <n v="95"/>
    <n v="95"/>
    <m/>
    <n v="20"/>
    <n v="75"/>
    <x v="47"/>
  </r>
  <r>
    <s v="TC.CNÔTÔ K16Đ1A "/>
    <n v="433"/>
    <s v="KT&amp;SC Pan ôtô"/>
    <s v="Kiểm tra và sửa chữa pan ô tô"/>
    <n v="105"/>
    <n v="105"/>
    <n v="105"/>
    <m/>
    <n v="105"/>
    <m/>
    <x v="48"/>
  </r>
  <r>
    <s v="TC.CNÔTÔ K16Đ1A "/>
    <n v="434"/>
    <s v="BD&amp;SCHTĐHKK trên ôtô"/>
    <s v="Bảo dưỡng và sửa chữa hệ thống điều hòa không khí trên ô tô"/>
    <n v="75"/>
    <n v="75"/>
    <n v="75"/>
    <m/>
    <n v="75"/>
    <m/>
    <x v="49"/>
  </r>
  <r>
    <s v="TC.CNÔTÔ K16Đ1A "/>
    <n v="435"/>
    <s v="KTL ôtô"/>
    <s v="Kỹ thuật lái ô tô"/>
    <n v="45"/>
    <n v="45"/>
    <n v="45"/>
    <m/>
    <n v="45"/>
    <m/>
    <x v="50"/>
  </r>
  <r>
    <s v="TC.CNÔTÔ K16Đ1A "/>
    <n v="436"/>
    <s v="TTTN"/>
    <s v="Thực tập tại cơ sở sản xuất 1"/>
    <n v="360"/>
    <n v="360"/>
    <n v="360"/>
    <m/>
    <n v="360"/>
    <m/>
    <x v="2"/>
  </r>
  <r>
    <s v="TC.CNÔTÔ K16Đ1B "/>
    <n v="437"/>
    <s v="BD&amp;SCTBĐ ôtô1"/>
    <s v="Bdsc Trang bị điện ô tô 1"/>
    <n v="74"/>
    <n v="74"/>
    <n v="74"/>
    <m/>
    <m/>
    <n v="74"/>
    <x v="51"/>
  </r>
  <r>
    <s v="TC.CNÔTÔ K16Đ1B "/>
    <n v="438"/>
    <s v="KT&amp;SC Pan ôtô"/>
    <s v="KTSC PAN ô tô "/>
    <n v="25"/>
    <n v="25"/>
    <n v="25"/>
    <m/>
    <m/>
    <n v="25"/>
    <x v="49"/>
  </r>
  <r>
    <s v="TC.CNÔTÔ K16Đ1B "/>
    <n v="439"/>
    <s v="BD&amp;SCNL Diesel"/>
    <s v="BDSC Hệ thống Nhiên liệu động cơ Diesel"/>
    <n v="28"/>
    <n v="28"/>
    <n v="28"/>
    <m/>
    <m/>
    <n v="28"/>
    <x v="48"/>
  </r>
  <r>
    <s v="TC.CNÔTÔ K16Đ1B "/>
    <n v="440"/>
    <s v="BD&amp;SCDC-LÁI"/>
    <s v="BDSC HT di chuyển - HT lái"/>
    <n v="66"/>
    <n v="15"/>
    <n v="15"/>
    <m/>
    <n v="6"/>
    <n v="9"/>
    <x v="52"/>
  </r>
  <r>
    <s v="TC.CNÔTÔ K16Đ1B "/>
    <n v="441"/>
    <s v="BD&amp;SCHT Phanh"/>
    <s v="Bảo dưỡng và sửa chữa hệ thống phanh"/>
    <n v="75"/>
    <n v="75"/>
    <n v="75"/>
    <m/>
    <n v="75"/>
    <m/>
    <x v="46"/>
  </r>
  <r>
    <s v="TC.CNÔTÔ K16Đ1B "/>
    <n v="442"/>
    <s v="BD&amp;SCHTPX điện tử"/>
    <s v="Bảo dưỡng và sửa chữa hệ thống phun xăng điện tử"/>
    <n v="105"/>
    <n v="105"/>
    <n v="105"/>
    <m/>
    <n v="105"/>
    <m/>
    <x v="47"/>
  </r>
  <r>
    <s v="TC.CNÔTÔ K16Đ1B "/>
    <n v="443"/>
    <s v="KTL ôtô"/>
    <s v="Kỹ thuật lái ô tô"/>
    <n v="45"/>
    <n v="45"/>
    <n v="45"/>
    <m/>
    <n v="45"/>
    <m/>
    <x v="51"/>
  </r>
  <r>
    <s v="TC.CNÔTÔ K16Đ1B "/>
    <n v="444"/>
    <s v="TTTN"/>
    <s v="Thực tập tại cơ sở sản xuất 1"/>
    <n v="360"/>
    <n v="360"/>
    <n v="360"/>
    <m/>
    <n v="360"/>
    <m/>
    <x v="2"/>
  </r>
  <r>
    <s v="TC.CNÔTÔ K16Đ2"/>
    <n v="445"/>
    <s v="KT&amp;SC Pan ôtô"/>
    <s v="KT&amp;SC PAN ô tô "/>
    <n v="73"/>
    <n v="73"/>
    <n v="73"/>
    <m/>
    <m/>
    <n v="73"/>
    <x v="49"/>
  </r>
  <r>
    <s v="TC.CNÔTÔ K16Đ2"/>
    <n v="446"/>
    <s v="BD&amp;SCHT Phanh"/>
    <s v="BDSC HT PHANH"/>
    <n v="59"/>
    <n v="59"/>
    <n v="59"/>
    <m/>
    <m/>
    <n v="59"/>
    <x v="46"/>
  </r>
  <r>
    <s v="TC.CNÔTÔ K16Đ2"/>
    <n v="447"/>
    <s v="BD&amp;SCTBĐ ôtô1"/>
    <s v="Bdsc Trang bị điện ô tô 1"/>
    <n v="57"/>
    <n v="57"/>
    <n v="57"/>
    <m/>
    <m/>
    <n v="57"/>
    <x v="51"/>
  </r>
  <r>
    <s v="TC.CNÔTÔ K16Đ2"/>
    <n v="448"/>
    <s v="BD&amp;SCHTPX điện tử"/>
    <s v="Bảo dưỡng và sửa chữa hệ thống phun xăng điện tử"/>
    <n v="105"/>
    <n v="105"/>
    <n v="105"/>
    <m/>
    <n v="105"/>
    <m/>
    <x v="47"/>
  </r>
  <r>
    <s v="TC.CNÔTÔ K16Đ2"/>
    <n v="449"/>
    <s v="KTL ôtô"/>
    <s v="Kỹ thuật lái ô tô"/>
    <n v="45"/>
    <n v="45"/>
    <n v="45"/>
    <m/>
    <n v="45"/>
    <m/>
    <x v="50"/>
  </r>
  <r>
    <s v="TC.CNÔTÔ K16Đ2"/>
    <n v="450"/>
    <s v="TTTN"/>
    <s v="Thực tập tại cơ sở sản xuất 1"/>
    <n v="360"/>
    <n v="360"/>
    <n v="360"/>
    <m/>
    <n v="360"/>
    <m/>
    <x v="2"/>
  </r>
  <r>
    <s v="TC.CNÔTÔ K17A"/>
    <n v="451"/>
    <s v="Chính trị"/>
    <s v="Giáo dục chính trị"/>
    <n v="30"/>
    <n v="24"/>
    <n v="24"/>
    <m/>
    <n v="24"/>
    <m/>
    <x v="15"/>
  </r>
  <r>
    <s v="TC.CNÔTÔ K17A"/>
    <s v=""/>
    <s v="Pháp luật"/>
    <s v="Pháp luật"/>
    <n v="15"/>
    <s v=""/>
    <s v=""/>
    <m/>
    <n v="15"/>
    <m/>
    <x v="11"/>
  </r>
  <r>
    <s v="TC.CNÔTÔ K17A"/>
    <s v=""/>
    <s v="GDTC"/>
    <s v="Giáo dục thể chất"/>
    <n v="30"/>
    <s v=""/>
    <s v=""/>
    <m/>
    <n v="30"/>
    <m/>
    <x v="11"/>
  </r>
  <r>
    <s v="TC.CNÔTÔ K17A"/>
    <n v="454"/>
    <s v="GDQP&amp;AN"/>
    <s v="Giáo dục quốc phòng - An ninh "/>
    <n v="45"/>
    <n v="45"/>
    <n v="45"/>
    <m/>
    <n v="45"/>
    <m/>
    <x v="20"/>
  </r>
  <r>
    <s v="TC.CNÔTÔ K17A"/>
    <s v=""/>
    <s v="Tin học"/>
    <s v="Tin học"/>
    <n v="45"/>
    <s v=""/>
    <s v=""/>
    <m/>
    <n v="45"/>
    <m/>
    <x v="11"/>
  </r>
  <r>
    <s v="TC.CNÔTÔ K17A"/>
    <n v="456"/>
    <s v="Tiếng Anh "/>
    <s v="Tiếng Anh"/>
    <n v="90"/>
    <n v="28"/>
    <n v="28"/>
    <m/>
    <m/>
    <n v="28"/>
    <x v="18"/>
  </r>
  <r>
    <s v="TC.CNÔTÔ K17A"/>
    <s v=""/>
    <s v="Điện KT"/>
    <s v="Điện KT"/>
    <n v="30"/>
    <s v=""/>
    <s v=""/>
    <m/>
    <n v="30"/>
    <m/>
    <x v="11"/>
  </r>
  <r>
    <s v="TC.CNÔTÔ K17A"/>
    <s v=""/>
    <s v="ATLĐ&amp;VSCN"/>
    <s v="ATLĐ&amp;VSCN"/>
    <n v="30"/>
    <s v=""/>
    <s v=""/>
    <m/>
    <n v="30"/>
    <m/>
    <x v="11"/>
  </r>
  <r>
    <s v="TC.CNÔTÔ K17A"/>
    <s v=""/>
    <s v="Dung sai"/>
    <s v="Dung sai lắp ghép và đo lường kỹ thuật"/>
    <n v="30"/>
    <s v=""/>
    <s v=""/>
    <m/>
    <n v="0"/>
    <m/>
    <x v="11"/>
  </r>
  <r>
    <s v="TC.CNÔTÔ K17A"/>
    <n v="460"/>
    <s v="KTC ôtô"/>
    <s v="Kỹ thuật chung ô tô và CNSC "/>
    <n v="42"/>
    <n v="42"/>
    <n v="42"/>
    <m/>
    <n v="12"/>
    <n v="30"/>
    <x v="53"/>
  </r>
  <r>
    <s v="TC.CNÔTÔ K17A"/>
    <n v="461"/>
    <s v="KT nguội-hàn"/>
    <s v="Kỹ thuật nguội – hàn "/>
    <n v="75"/>
    <n v="75"/>
    <n v="75"/>
    <m/>
    <n v="75"/>
    <m/>
    <x v="53"/>
  </r>
  <r>
    <s v="TC.CNÔTÔ K17A"/>
    <n v="462"/>
    <s v="BD&amp;SCTKTT"/>
    <s v="Bảo dưỡng và sửa chữa cơ cấu trục khuỷu - thanh truyền"/>
    <n v="105"/>
    <n v="105"/>
    <n v="105"/>
    <m/>
    <n v="105"/>
    <m/>
    <x v="52"/>
  </r>
  <r>
    <s v="TC.CNÔTÔ K17A"/>
    <n v="463"/>
    <s v="BD&amp;SCPPK"/>
    <s v="Bảo dưỡng và sửa chữa hệ thống phân phối khí"/>
    <n v="75"/>
    <n v="75"/>
    <n v="75"/>
    <m/>
    <n v="75"/>
    <m/>
    <x v="50"/>
  </r>
  <r>
    <s v="TC.CNÔTÔ K17A"/>
    <n v="464"/>
    <s v="BD&amp;SCBTLM"/>
    <s v="Bảo dưỡng và sửa chữa hệ thống bôi trơn và hệ thống làm mát"/>
    <n v="75"/>
    <n v="75"/>
    <n v="75"/>
    <m/>
    <n v="75"/>
    <m/>
    <x v="54"/>
  </r>
  <r>
    <s v="TC.CNÔTÔ K17A"/>
    <n v="465"/>
    <s v="BD&amp;SCHTNLĐCX dùng BCHK"/>
    <s v="Bảo dưỡng và sửa chữa hệ thống nhiên liệu động cơ xăng"/>
    <n v="45"/>
    <n v="45"/>
    <n v="45"/>
    <m/>
    <n v="45"/>
    <m/>
    <x v="53"/>
  </r>
  <r>
    <s v="TC.CNÔTÔ K17A"/>
    <n v="466"/>
    <s v="BD&amp;SCNL Diesel"/>
    <s v="Bảo dưỡng và sửa chữa hệ thống nhiên liệu động cơ diesel"/>
    <n v="75"/>
    <n v="75"/>
    <n v="75"/>
    <m/>
    <n v="75"/>
    <m/>
    <x v="49"/>
  </r>
  <r>
    <s v="TC.CNÔTÔ K17A"/>
    <s v=""/>
    <s v="BD&amp;SCTBĐ ôtô1"/>
    <s v="Bảo dưỡng và sửa chữa trang bị điện ô tô 1"/>
    <n v="105"/>
    <s v=""/>
    <s v=""/>
    <m/>
    <n v="105"/>
    <m/>
    <x v="11"/>
  </r>
  <r>
    <s v="TC.CNÔTÔ K17A"/>
    <s v=""/>
    <s v="BD&amp;SCHT truyền lực"/>
    <s v="Bảo dưỡng và sửa chữa hệ thống truyền lực"/>
    <n v="75"/>
    <s v=""/>
    <s v=""/>
    <m/>
    <n v="75"/>
    <m/>
    <x v="11"/>
  </r>
  <r>
    <s v="TC.CNÔTÔ K17A"/>
    <s v=""/>
    <s v="BD&amp;SCDC-LÁI"/>
    <s v="Bảo dưỡng và sửa chữa hệ thống di chuyển – hệ thống lái"/>
    <n v="75"/>
    <s v=""/>
    <s v=""/>
    <m/>
    <n v="75"/>
    <m/>
    <x v="11"/>
  </r>
  <r>
    <s v="TC.CNÔTÔ K17A"/>
    <s v=""/>
    <s v="BD&amp;SCHT Phanh"/>
    <s v="Bảo dưỡng và sửa chữa hệ thống phanh"/>
    <n v="75"/>
    <s v=""/>
    <s v=""/>
    <m/>
    <n v="75"/>
    <m/>
    <x v="11"/>
  </r>
  <r>
    <s v="TC.CNÔTÔ K17A"/>
    <s v=""/>
    <s v="BD&amp;SCHTPX điện tử"/>
    <s v="Bảo dưỡng và sửa chữa hệ thống phun xăng điện tử"/>
    <n v="105"/>
    <s v=""/>
    <s v=""/>
    <m/>
    <n v="105"/>
    <m/>
    <x v="11"/>
  </r>
  <r>
    <s v="TC.CNÔTÔ K17A"/>
    <s v=""/>
    <s v="KT&amp;SC Pan ôtô"/>
    <s v="Kiểm tra và sửa chữa pan ô tô"/>
    <n v="105"/>
    <s v=""/>
    <s v=""/>
    <m/>
    <n v="105"/>
    <m/>
    <x v="11"/>
  </r>
  <r>
    <s v="TC.CNÔTÔ K17A"/>
    <s v=""/>
    <s v="BD&amp;SCHTĐHKK trên ôtô"/>
    <s v="Bảo dưỡng và sửa chữa hệ thống điều hòa không khí trên ô tô"/>
    <n v="75"/>
    <s v=""/>
    <s v=""/>
    <m/>
    <n v="75"/>
    <m/>
    <x v="11"/>
  </r>
  <r>
    <s v="TC.CNÔTÔ K17A"/>
    <s v=""/>
    <s v="KTL ôtô"/>
    <s v="Kỹ thuật lái ô tô"/>
    <n v="45"/>
    <s v=""/>
    <s v=""/>
    <m/>
    <n v="45"/>
    <m/>
    <x v="11"/>
  </r>
  <r>
    <s v="TC.CNÔTÔ K17A"/>
    <s v=""/>
    <s v="TTTN"/>
    <s v="Thực tập tại cơ sở sản xuất 1"/>
    <n v="360"/>
    <s v=""/>
    <s v=""/>
    <m/>
    <n v="360"/>
    <m/>
    <x v="11"/>
  </r>
  <r>
    <s v="TC.CNÔTÔ K17B"/>
    <s v=""/>
    <s v="Chính trị"/>
    <s v="Giáo dục chính trị"/>
    <n v="30"/>
    <s v=""/>
    <s v=""/>
    <m/>
    <n v="30"/>
    <m/>
    <x v="11"/>
  </r>
  <r>
    <s v="TC.CNÔTÔ K17B"/>
    <s v=""/>
    <s v="Pháp luật"/>
    <s v="Pháp luật"/>
    <n v="15"/>
    <s v=""/>
    <s v=""/>
    <m/>
    <n v="15"/>
    <m/>
    <x v="11"/>
  </r>
  <r>
    <s v="TC.CNÔTÔ K17B"/>
    <s v=""/>
    <s v="GDTC"/>
    <s v="Giáo dục thể chất"/>
    <n v="30"/>
    <s v=""/>
    <s v=""/>
    <m/>
    <n v="30"/>
    <m/>
    <x v="11"/>
  </r>
  <r>
    <s v="TC.CNÔTÔ K17B"/>
    <s v=""/>
    <s v="GDQP&amp;AN"/>
    <s v="Giáo dục quốc phòng - An ninh "/>
    <n v="45"/>
    <s v=""/>
    <s v=""/>
    <m/>
    <n v="45"/>
    <m/>
    <x v="11"/>
  </r>
  <r>
    <s v="TC.CNÔTÔ K17B"/>
    <s v=""/>
    <s v="Tin học"/>
    <s v="Tin học"/>
    <n v="45"/>
    <s v=""/>
    <s v=""/>
    <m/>
    <n v="45"/>
    <m/>
    <x v="11"/>
  </r>
  <r>
    <s v="TC.CNÔTÔ K17B"/>
    <n v="481"/>
    <s v="Tiếng Anh "/>
    <s v="Tiếng Anh"/>
    <n v="90"/>
    <n v="78"/>
    <n v="78"/>
    <m/>
    <n v="78"/>
    <m/>
    <x v="18"/>
  </r>
  <r>
    <s v="TC.CNÔTÔ K17B"/>
    <n v="482"/>
    <s v="Điện KT"/>
    <s v="Điện KT"/>
    <n v="30"/>
    <n v="9"/>
    <n v="9"/>
    <m/>
    <n v="7"/>
    <n v="2"/>
    <x v="53"/>
  </r>
  <r>
    <s v="TC.CNÔTÔ K17B"/>
    <s v=""/>
    <s v="ATLĐ&amp;VSCN"/>
    <s v="ATLĐ&amp;VSCN"/>
    <n v="30"/>
    <s v=""/>
    <s v=""/>
    <m/>
    <n v="30"/>
    <m/>
    <x v="11"/>
  </r>
  <r>
    <s v="TC.CNÔTÔ K17B"/>
    <s v=""/>
    <s v="Dung sai"/>
    <s v="Dung sai lắp ghép và đo lường kỹ thuật"/>
    <n v="30"/>
    <s v=""/>
    <s v=""/>
    <m/>
    <n v="30"/>
    <m/>
    <x v="11"/>
  </r>
  <r>
    <s v="TC.CNÔTÔ K17B"/>
    <n v="485"/>
    <s v="KTC ôtô"/>
    <s v="Kỹ thuật chung ô tô và CNSC "/>
    <n v="42"/>
    <n v="45"/>
    <n v="45"/>
    <m/>
    <n v="45"/>
    <m/>
    <x v="54"/>
  </r>
  <r>
    <s v="TC.CNÔTÔ K17B"/>
    <n v="486"/>
    <s v="KT nguội-hàn"/>
    <s v="Kỹ thuật nguội – hàn "/>
    <n v="75"/>
    <n v="75"/>
    <n v="75"/>
    <m/>
    <n v="75"/>
    <m/>
    <x v="53"/>
  </r>
  <r>
    <s v="TC.CNÔTÔ K17B"/>
    <n v="487"/>
    <s v="BD&amp;SCTKTT"/>
    <s v="Bảo dưỡng và sửa chữa cơ cấu trục khuỷu - thanh truyền"/>
    <n v="105"/>
    <n v="105"/>
    <n v="105"/>
    <m/>
    <n v="105"/>
    <m/>
    <x v="52"/>
  </r>
  <r>
    <s v="TC.CNÔTÔ K17B"/>
    <n v="488"/>
    <s v="BD&amp;SCPPK"/>
    <s v="Bảo dưỡng và sửa chữa hệ thống phân phối khí"/>
    <n v="75"/>
    <n v="75"/>
    <n v="75"/>
    <m/>
    <n v="75"/>
    <m/>
    <x v="50"/>
  </r>
  <r>
    <s v="TC.CNÔTÔ K17B"/>
    <n v="489"/>
    <s v="BD&amp;SCBTLM"/>
    <s v="Bảo dưỡng và sửa chữa hệ thống bôi trơn và hệ thống làm mát"/>
    <n v="75"/>
    <n v="75"/>
    <n v="75"/>
    <m/>
    <n v="75"/>
    <m/>
    <x v="52"/>
  </r>
  <r>
    <s v="TC.CNÔTÔ K17B"/>
    <n v="490"/>
    <s v="BD&amp;SCHTNLĐCX dùng BCHK"/>
    <s v="Bảo dưỡng và sửa chữa hệ thống nhiên liệu động cơ xăng"/>
    <n v="45"/>
    <n v="45"/>
    <n v="45"/>
    <m/>
    <n v="45"/>
    <m/>
    <x v="53"/>
  </r>
  <r>
    <s v="TC.CNÔTÔ K17B"/>
    <s v=""/>
    <s v="BD&amp;SCNL Diesel"/>
    <s v="Bảo dưỡng và sửa chữa hệ thống nhiên liệu động cơ diesel"/>
    <n v="75"/>
    <s v=""/>
    <s v=""/>
    <m/>
    <n v="75"/>
    <m/>
    <x v="11"/>
  </r>
  <r>
    <s v="TC.CNÔTÔ K17B"/>
    <s v=""/>
    <s v="BD&amp;SCTBĐ ôtô1"/>
    <s v="Bảo dưỡng và sửa chữa trang bị điện ô tô 1"/>
    <n v="105"/>
    <s v=""/>
    <s v=""/>
    <m/>
    <n v="105"/>
    <m/>
    <x v="11"/>
  </r>
  <r>
    <s v="TC.CNÔTÔ K17B"/>
    <s v=""/>
    <s v="BD&amp;SCHT truyền lực"/>
    <s v="Bảo dưỡng và sửa chữa hệ thống truyền lực"/>
    <n v="75"/>
    <s v=""/>
    <s v=""/>
    <m/>
    <n v="75"/>
    <m/>
    <x v="11"/>
  </r>
  <r>
    <s v="TC.CNÔTÔ K17B"/>
    <s v=""/>
    <s v="BD&amp;SCDC-LÁI"/>
    <s v="Bảo dưỡng và sửa chữa hệ thống di chuyển – hệ thống lái"/>
    <n v="75"/>
    <s v=""/>
    <s v=""/>
    <m/>
    <n v="75"/>
    <m/>
    <x v="11"/>
  </r>
  <r>
    <s v="TC.CNÔTÔ K17B"/>
    <s v=""/>
    <s v="BD&amp;SCHT Phanh"/>
    <s v="Bảo dưỡng và sửa chữa hệ thống phanh"/>
    <n v="75"/>
    <s v=""/>
    <s v=""/>
    <m/>
    <n v="75"/>
    <m/>
    <x v="11"/>
  </r>
  <r>
    <s v="TC.CNÔTÔ K17B"/>
    <s v=""/>
    <s v="BD&amp;SCHTPX điện tử"/>
    <s v="Bảo dưỡng và sửa chữa hệ thống phun xăng điện tử"/>
    <n v="105"/>
    <s v=""/>
    <s v=""/>
    <m/>
    <n v="105"/>
    <m/>
    <x v="11"/>
  </r>
  <r>
    <s v="TC.CNÔTÔ K17B"/>
    <s v=""/>
    <s v="KT&amp;SC Pan ôtô"/>
    <s v="Kiểm tra và sửa chữa pan ô tô"/>
    <n v="105"/>
    <s v=""/>
    <s v=""/>
    <m/>
    <n v="105"/>
    <m/>
    <x v="11"/>
  </r>
  <r>
    <s v="TC.CNÔTÔ K17B"/>
    <s v=""/>
    <s v="BD&amp;SCHTĐHKK trên ôtô"/>
    <s v="Bảo dưỡng và sửa chữa hệ thống điều hòa không khí trên ô tô"/>
    <n v="75"/>
    <s v=""/>
    <s v=""/>
    <m/>
    <n v="75"/>
    <m/>
    <x v="11"/>
  </r>
  <r>
    <s v="TC.CNÔTÔ K17B"/>
    <s v=""/>
    <s v="KTL ôtô"/>
    <s v="Kỹ thuật lái ô tô"/>
    <n v="45"/>
    <s v=""/>
    <s v=""/>
    <m/>
    <n v="45"/>
    <m/>
    <x v="11"/>
  </r>
  <r>
    <s v="TC.CNÔTÔ K17B"/>
    <s v=""/>
    <s v="TTTN"/>
    <s v="Thực tập tại cơ sở sản xuất 1"/>
    <n v="360"/>
    <s v=""/>
    <s v=""/>
    <m/>
    <n v="360"/>
    <m/>
    <x v="11"/>
  </r>
  <r>
    <s v="TC.CNÔTÔ K17C"/>
    <s v=""/>
    <s v="Chính trị"/>
    <s v="Giáo dục chính trị"/>
    <n v="30"/>
    <s v=""/>
    <s v=""/>
    <m/>
    <n v="30"/>
    <m/>
    <x v="11"/>
  </r>
  <r>
    <s v="TC.CNÔTÔ K17C"/>
    <n v="502"/>
    <s v="Pháp luật"/>
    <s v="Pháp luật"/>
    <n v="15"/>
    <n v="12"/>
    <n v="12"/>
    <m/>
    <n v="12"/>
    <m/>
    <x v="15"/>
  </r>
  <r>
    <s v="TC.CNÔTÔ K17C"/>
    <s v=""/>
    <s v="GDTC"/>
    <s v="Giáo dục thể chất"/>
    <n v="30"/>
    <s v=""/>
    <s v=""/>
    <m/>
    <n v="30"/>
    <m/>
    <x v="11"/>
  </r>
  <r>
    <s v="TC.CNÔTÔ K17C"/>
    <s v=""/>
    <s v="GDQP&amp;AN"/>
    <s v="Giáo dục quốc phòng - An ninh "/>
    <n v="45"/>
    <s v=""/>
    <s v=""/>
    <m/>
    <n v="45"/>
    <m/>
    <x v="11"/>
  </r>
  <r>
    <s v="TC.CNÔTÔ K17C"/>
    <s v=""/>
    <s v="Tin học"/>
    <s v="Tin học"/>
    <n v="45"/>
    <s v=""/>
    <s v=""/>
    <m/>
    <n v="45"/>
    <m/>
    <x v="11"/>
  </r>
  <r>
    <s v="TC.CNÔTÔ K17C"/>
    <n v="506"/>
    <s v="Tiếng Anh "/>
    <s v="Tiếng Anh"/>
    <n v="90"/>
    <n v="18"/>
    <n v="18"/>
    <m/>
    <m/>
    <n v="18"/>
    <x v="18"/>
  </r>
  <r>
    <s v="TC.CNÔTÔ K17C"/>
    <n v="507"/>
    <s v="Điện KT"/>
    <s v="Điện KT"/>
    <n v="30"/>
    <n v="6"/>
    <n v="6"/>
    <m/>
    <n v="4"/>
    <n v="2"/>
    <x v="53"/>
  </r>
  <r>
    <s v="TC.CNÔTÔ K17C"/>
    <s v=""/>
    <s v="ATLĐ&amp;VSCN"/>
    <s v="ATLĐ&amp;VSCN"/>
    <n v="30"/>
    <s v=""/>
    <s v=""/>
    <m/>
    <n v="30"/>
    <m/>
    <x v="11"/>
  </r>
  <r>
    <s v="TC.CNÔTÔ K17C"/>
    <n v="509"/>
    <s v="Dung sai"/>
    <s v="Dung sai lắp ghép và đo lường kỹ thuật"/>
    <n v="30"/>
    <n v="30"/>
    <n v="30"/>
    <m/>
    <n v="30"/>
    <m/>
    <x v="54"/>
  </r>
  <r>
    <s v="TC.CNÔTÔ K17C"/>
    <s v=""/>
    <s v="KTC ôtô"/>
    <s v="Kỹ thuật chung ô tô và CNSC "/>
    <n v="42"/>
    <s v=""/>
    <s v=""/>
    <m/>
    <n v="42"/>
    <m/>
    <x v="11"/>
  </r>
  <r>
    <s v="TC.CNÔTÔ K17C"/>
    <n v="511"/>
    <s v="KT nguội-hàn"/>
    <s v="Kỹ thuật nguội – hàn "/>
    <n v="75"/>
    <n v="75"/>
    <n v="75"/>
    <m/>
    <n v="75"/>
    <m/>
    <x v="54"/>
  </r>
  <r>
    <s v="TC.CNÔTÔ K17C"/>
    <n v="512"/>
    <s v="BD&amp;SCTKTT"/>
    <s v="Bảo dưỡng và sửa chữa cơ cấu trục khuỷu - thanh truyền"/>
    <n v="105"/>
    <n v="9"/>
    <n v="9"/>
    <m/>
    <m/>
    <n v="9"/>
    <x v="48"/>
  </r>
  <r>
    <s v="TC.CNÔTÔ K17C"/>
    <n v="513"/>
    <s v="BD&amp;SCPPK"/>
    <s v="Bảo dưỡng và sửa chữa hệ thống phân phối khí"/>
    <n v="75"/>
    <n v="75"/>
    <n v="75"/>
    <m/>
    <n v="75"/>
    <m/>
    <x v="50"/>
  </r>
  <r>
    <s v="TC.CNÔTÔ K17C"/>
    <n v="514"/>
    <s v="BD&amp;SCBTLM"/>
    <s v="Bảo dưỡng và sửa chữa hệ thống bôi trơn và hệ thống làm mát"/>
    <n v="75"/>
    <n v="75"/>
    <n v="75"/>
    <m/>
    <n v="75"/>
    <m/>
    <x v="52"/>
  </r>
  <r>
    <s v="TC.CNÔTÔ K17C"/>
    <n v="515"/>
    <s v="BD&amp;SCHTNLĐCX dùng BCHK"/>
    <s v="Bảo dưỡng và sửa chữa hệ thống nhiên liệu động cơ xăng"/>
    <n v="45"/>
    <n v="45"/>
    <n v="45"/>
    <m/>
    <n v="45"/>
    <m/>
    <x v="54"/>
  </r>
  <r>
    <s v="TC.CNÔTÔ K17C"/>
    <n v="516"/>
    <s v="BD&amp;SCNL Diesel"/>
    <s v="Bảo dưỡng và sửa chữa hệ thống nhiên liệu động cơ diesel"/>
    <n v="75"/>
    <n v="75"/>
    <n v="75"/>
    <m/>
    <n v="75"/>
    <m/>
    <x v="48"/>
  </r>
  <r>
    <s v="TC.CNÔTÔ K17C"/>
    <s v=""/>
    <s v="BD&amp;SCTBĐ ôtô1"/>
    <s v="Bảo dưỡng và sửa chữa trang bị điện ô tô 1"/>
    <n v="105"/>
    <s v=""/>
    <s v=""/>
    <m/>
    <n v="105"/>
    <m/>
    <x v="11"/>
  </r>
  <r>
    <s v="TC.CNÔTÔ K17C"/>
    <s v=""/>
    <s v="BD&amp;SCHT truyền lực"/>
    <s v="Bảo dưỡng và sửa chữa hệ thống truyền lực"/>
    <n v="75"/>
    <s v=""/>
    <s v=""/>
    <m/>
    <n v="75"/>
    <m/>
    <x v="11"/>
  </r>
  <r>
    <s v="TC.CNÔTÔ K17C"/>
    <s v=""/>
    <s v="BD&amp;SCDC-LÁI"/>
    <s v="Bảo dưỡng và sửa chữa hệ thống di chuyển – hệ thống lái"/>
    <n v="75"/>
    <s v=""/>
    <s v=""/>
    <m/>
    <n v="75"/>
    <m/>
    <x v="11"/>
  </r>
  <r>
    <s v="TC.CNÔTÔ K17C"/>
    <s v=""/>
    <s v="BD&amp;SCHT Phanh"/>
    <s v="Bảo dưỡng và sửa chữa hệ thống phanh"/>
    <n v="75"/>
    <s v=""/>
    <s v=""/>
    <m/>
    <n v="75"/>
    <m/>
    <x v="11"/>
  </r>
  <r>
    <s v="TC.CNÔTÔ K17C"/>
    <s v=""/>
    <s v="BD&amp;SCHTPX điện tử"/>
    <s v="Bảo dưỡng và sửa chữa hệ thống phun xăng điện tử"/>
    <n v="105"/>
    <s v=""/>
    <s v=""/>
    <m/>
    <n v="105"/>
    <m/>
    <x v="11"/>
  </r>
  <r>
    <s v="TC.CNÔTÔ K17C"/>
    <s v=""/>
    <s v="KT&amp;SC Pan ôtô"/>
    <s v="Kiểm tra và sửa chữa pan ô tô"/>
    <n v="105"/>
    <s v=""/>
    <s v=""/>
    <m/>
    <n v="105"/>
    <m/>
    <x v="11"/>
  </r>
  <r>
    <s v="TC.CNÔTÔ K17C"/>
    <s v=""/>
    <s v="BD&amp;SCHTĐHKK trên ôtô"/>
    <s v="Bảo dưỡng và sửa chữa hệ thống điều hòa không khí trên ô tô"/>
    <n v="75"/>
    <s v=""/>
    <s v=""/>
    <m/>
    <n v="75"/>
    <m/>
    <x v="11"/>
  </r>
  <r>
    <s v="TC.CNÔTÔ K17C"/>
    <s v=""/>
    <s v="KTL ôtô"/>
    <s v="Kỹ thuật lái ô tô"/>
    <n v="45"/>
    <s v=""/>
    <s v=""/>
    <m/>
    <n v="45"/>
    <m/>
    <x v="11"/>
  </r>
  <r>
    <s v="TC.CNÔTÔ K17C"/>
    <s v=""/>
    <s v="TTTN"/>
    <s v="Thực tập tại cơ sở sản xuất 1"/>
    <n v="360"/>
    <s v=""/>
    <s v=""/>
    <m/>
    <n v="360"/>
    <m/>
    <x v="11"/>
  </r>
  <r>
    <s v="TC.CNÔTÔ K17D"/>
    <s v=""/>
    <s v="Chính trị"/>
    <s v="Giáo dục chính trị"/>
    <n v="30"/>
    <s v=""/>
    <s v=""/>
    <m/>
    <n v="30"/>
    <m/>
    <x v="11"/>
  </r>
  <r>
    <s v="TC.CNÔTÔ K17D"/>
    <s v=""/>
    <s v="Pháp luật"/>
    <s v="Pháp luật"/>
    <n v="15"/>
    <s v=""/>
    <s v=""/>
    <m/>
    <n v="15"/>
    <m/>
    <x v="11"/>
  </r>
  <r>
    <s v="TC.CNÔTÔ K17D"/>
    <s v=""/>
    <s v="GDTC"/>
    <s v="Giáo dục thể chất"/>
    <n v="30"/>
    <s v=""/>
    <s v=""/>
    <m/>
    <n v="30"/>
    <m/>
    <x v="11"/>
  </r>
  <r>
    <s v="TC.CNÔTÔ K17D"/>
    <s v=""/>
    <s v="GDQP&amp;AN"/>
    <s v="Giáo dục quốc phòng - An ninh "/>
    <n v="45"/>
    <s v=""/>
    <s v=""/>
    <m/>
    <n v="45"/>
    <m/>
    <x v="11"/>
  </r>
  <r>
    <s v="TC.CNÔTÔ K17D"/>
    <s v=""/>
    <s v="Tin học"/>
    <s v="Tin học"/>
    <n v="45"/>
    <s v=""/>
    <s v=""/>
    <m/>
    <n v="45"/>
    <m/>
    <x v="11"/>
  </r>
  <r>
    <s v="TC.CNÔTÔ K17D"/>
    <n v="531"/>
    <s v="Tiếng Anh "/>
    <s v="Tiếng Anh"/>
    <n v="90"/>
    <n v="15"/>
    <n v="15"/>
    <m/>
    <m/>
    <n v="15"/>
    <x v="24"/>
  </r>
  <r>
    <s v="TC.CNÔTÔ K17D"/>
    <n v="532"/>
    <s v="Điện KT"/>
    <s v="Điện KT"/>
    <n v="30"/>
    <n v="30"/>
    <n v="30"/>
    <m/>
    <n v="30"/>
    <m/>
    <x v="54"/>
  </r>
  <r>
    <s v="TC.CNÔTÔ K17D"/>
    <n v="533"/>
    <s v="ATLĐ&amp;VSCN"/>
    <s v="ATLĐ&amp;VSCN"/>
    <n v="30"/>
    <n v="18"/>
    <n v="18"/>
    <m/>
    <n v="16"/>
    <n v="2"/>
    <x v="54"/>
  </r>
  <r>
    <s v="TC.CNÔTÔ K17D"/>
    <n v="534"/>
    <s v="Dung sai"/>
    <s v="Dung sai lắp ghép và đo lường kỹ thuật"/>
    <n v="30"/>
    <n v="30"/>
    <n v="30"/>
    <m/>
    <n v="30"/>
    <m/>
    <x v="53"/>
  </r>
  <r>
    <s v="TC.CNÔTÔ K17D"/>
    <s v=""/>
    <s v="KTC ôtô"/>
    <s v="Kỹ thuật chung ô tô và CNSC "/>
    <n v="42"/>
    <s v=""/>
    <s v=""/>
    <m/>
    <n v="42"/>
    <m/>
    <x v="11"/>
  </r>
  <r>
    <s v="TC.CNÔTÔ K17D"/>
    <n v="536"/>
    <s v="KT nguội-hàn"/>
    <s v="Kỹ thuật nguội – hàn "/>
    <n v="75"/>
    <n v="75"/>
    <n v="75"/>
    <m/>
    <n v="75"/>
    <m/>
    <x v="54"/>
  </r>
  <r>
    <s v="TC.CNÔTÔ K17D"/>
    <n v="537"/>
    <s v="BD&amp;SCTKTT"/>
    <s v="Bảo dưỡng và sửa chữa cơ cấu trục khuỷu - thanh truyền"/>
    <n v="105"/>
    <n v="9"/>
    <n v="9"/>
    <m/>
    <m/>
    <n v="9"/>
    <x v="52"/>
  </r>
  <r>
    <s v="TC.CNÔTÔ K17D"/>
    <n v="538"/>
    <s v="BD&amp;SCPPK"/>
    <s v="Bảo dưỡng và sửa chữa hệ thống phân phối khí"/>
    <n v="75"/>
    <n v="75"/>
    <n v="75"/>
    <m/>
    <n v="75"/>
    <m/>
    <x v="53"/>
  </r>
  <r>
    <s v="TC.CNÔTÔ K17D"/>
    <s v=""/>
    <s v="BD&amp;SCBTLM"/>
    <s v="Bảo dưỡng và sửa chữa hệ thống bôi trơn và hệ thống làm mát"/>
    <n v="75"/>
    <s v=""/>
    <s v=""/>
    <m/>
    <n v="75"/>
    <m/>
    <x v="11"/>
  </r>
  <r>
    <s v="TC.CNÔTÔ K17D"/>
    <n v="540"/>
    <s v="BD&amp;SCHTNLĐCX dùng BCHK"/>
    <s v="Bảo dưỡng và sửa chữa hệ thống nhiên liệu động cơ xăng"/>
    <n v="45"/>
    <n v="45"/>
    <n v="45"/>
    <m/>
    <n v="45"/>
    <m/>
    <x v="54"/>
  </r>
  <r>
    <s v="TC.CNÔTÔ K17D"/>
    <n v="541"/>
    <s v="BD&amp;SCNL Diesel"/>
    <s v="Bảo dưỡng và sửa chữa hệ thống nhiên liệu động cơ diesel"/>
    <n v="75"/>
    <n v="75"/>
    <n v="75"/>
    <m/>
    <n v="75"/>
    <m/>
    <x v="48"/>
  </r>
  <r>
    <s v="TC.CNÔTÔ K17D"/>
    <s v=""/>
    <s v="BD&amp;SCTBĐ ôtô1"/>
    <s v="Bảo dưỡng và sửa chữa trang bị điện ô tô 1"/>
    <n v="105"/>
    <s v=""/>
    <s v=""/>
    <m/>
    <n v="105"/>
    <m/>
    <x v="11"/>
  </r>
  <r>
    <s v="TC.CNÔTÔ K17D"/>
    <s v=""/>
    <s v="BD&amp;SCHT truyền lực"/>
    <s v="Bảo dưỡng và sửa chữa hệ thống truyền lực"/>
    <n v="75"/>
    <s v=""/>
    <s v=""/>
    <m/>
    <n v="75"/>
    <m/>
    <x v="11"/>
  </r>
  <r>
    <s v="TC.CNÔTÔ K17D"/>
    <s v=""/>
    <s v="BD&amp;SCDC-LÁI"/>
    <s v="Bảo dưỡng và sửa chữa hệ thống di chuyển – hệ thống lái"/>
    <n v="75"/>
    <s v=""/>
    <s v=""/>
    <m/>
    <n v="75"/>
    <m/>
    <x v="11"/>
  </r>
  <r>
    <s v="TC.CNÔTÔ K17D"/>
    <s v=""/>
    <s v="BD&amp;SCHT Phanh"/>
    <s v="Bảo dưỡng và sửa chữa hệ thống phanh"/>
    <n v="75"/>
    <s v=""/>
    <s v=""/>
    <m/>
    <n v="75"/>
    <m/>
    <x v="11"/>
  </r>
  <r>
    <s v="TC.CNÔTÔ K17D"/>
    <s v=""/>
    <s v="BD&amp;SCHTPX điện tử"/>
    <s v="Bảo dưỡng và sửa chữa hệ thống phun xăng điện tử"/>
    <n v="105"/>
    <s v=""/>
    <s v=""/>
    <m/>
    <n v="105"/>
    <m/>
    <x v="11"/>
  </r>
  <r>
    <s v="TC.CNÔTÔ K17D"/>
    <s v=""/>
    <s v="KT&amp;SC Pan ôtô"/>
    <s v="Kiểm tra và sửa chữa pan ô tô"/>
    <n v="105"/>
    <s v=""/>
    <s v=""/>
    <m/>
    <n v="105"/>
    <m/>
    <x v="11"/>
  </r>
  <r>
    <s v="TC.CNÔTÔ K17D"/>
    <s v=""/>
    <s v="BD&amp;SCHTĐHKK trên ôtô"/>
    <s v="Bảo dưỡng và sửa chữa hệ thống điều hòa không khí trên ô tô"/>
    <n v="75"/>
    <s v=""/>
    <s v=""/>
    <m/>
    <n v="75"/>
    <m/>
    <x v="11"/>
  </r>
  <r>
    <s v="TC.CNÔTÔ K17D"/>
    <s v=""/>
    <s v="KTL ôtô"/>
    <s v="Kỹ thuật lái ô tô"/>
    <n v="45"/>
    <s v=""/>
    <s v=""/>
    <m/>
    <n v="45"/>
    <m/>
    <x v="11"/>
  </r>
  <r>
    <s v="TC.CNÔTÔ K17D"/>
    <s v=""/>
    <s v="TTTN"/>
    <s v="Thực tập tại cơ sở sản xuất 1"/>
    <n v="360"/>
    <s v=""/>
    <s v=""/>
    <m/>
    <n v="360"/>
    <m/>
    <x v="11"/>
  </r>
  <r>
    <s v="CĐ.CNÔTÔ K06Đ1  "/>
    <n v="551"/>
    <s v="TTTN"/>
    <s v="Thực tập tại cơ sở sx 2"/>
    <n v="222"/>
    <n v="222"/>
    <n v="222"/>
    <m/>
    <n v="222"/>
    <m/>
    <x v="2"/>
  </r>
  <r>
    <s v="CĐ.CNÔTÔ K06Đ1  "/>
    <s v=""/>
    <s v="BD&amp;SCMT-XM"/>
    <s v="BDSC MÔ TÔ - XE MÁY"/>
    <m/>
    <s v=""/>
    <s v=""/>
    <m/>
    <m/>
    <m/>
    <x v="11"/>
  </r>
  <r>
    <s v="CĐ.CNÔTÔ K06Đ1  "/>
    <n v="553"/>
    <s v="Autocad"/>
    <s v="Autocad"/>
    <n v="45"/>
    <n v="45"/>
    <n v="45"/>
    <m/>
    <n v="45"/>
    <m/>
    <x v="55"/>
  </r>
  <r>
    <s v="CĐ.CNÔTÔ K06Đ1  "/>
    <n v="554"/>
    <s v="BD&amp;SCTBĐ ôtô2"/>
    <s v="Bảo dưỡng và sửa chữa trang bị điện ô tô 2"/>
    <n v="135"/>
    <n v="135"/>
    <n v="135"/>
    <m/>
    <n v="135"/>
    <m/>
    <x v="51"/>
  </r>
  <r>
    <s v="CĐ.CNÔTÔ K06Đ1  "/>
    <n v="555"/>
    <s v="KT&amp;SC Pan ôtô"/>
    <s v="Kiểm tra và sửa chữa pan ô tô"/>
    <n v="135"/>
    <n v="135"/>
    <n v="135"/>
    <m/>
    <n v="135"/>
    <m/>
    <x v="49"/>
  </r>
  <r>
    <s v="CĐ.CNÔTÔ K06Đ1  "/>
    <n v="556"/>
    <s v="BD&amp;SCHTPD điện tử"/>
    <s v="Bảo dưỡng và sửa chữa hệ thống phun dầu điện tử"/>
    <n v="105"/>
    <n v="105"/>
    <n v="105"/>
    <m/>
    <n v="105"/>
    <m/>
    <x v="47"/>
  </r>
  <r>
    <s v="CĐ.CNÔTÔ K06Đ1  "/>
    <n v="557"/>
    <s v="KT nguội-hàn"/>
    <s v="KT nguội hàn"/>
    <n v="40"/>
    <n v="40"/>
    <n v="40"/>
    <m/>
    <m/>
    <n v="40"/>
    <x v="56"/>
  </r>
  <r>
    <s v="CĐ.CNÔTÔ K06Đ1  "/>
    <n v="558"/>
    <s v="BD&amp;SCHTPX điện tử"/>
    <s v="BD&amp;SC HT Phun xăng điện tử"/>
    <n v="55"/>
    <n v="55"/>
    <n v="55"/>
    <m/>
    <n v="55"/>
    <m/>
    <x v="48"/>
  </r>
  <r>
    <s v="CĐ.CNÔTÔ K07Đ2"/>
    <n v="559"/>
    <s v="BD&amp;SCHT truyền lực"/>
    <s v="BDSC ht Truyền lực"/>
    <n v="56"/>
    <n v="56"/>
    <n v="56"/>
    <m/>
    <m/>
    <n v="56"/>
    <x v="50"/>
  </r>
  <r>
    <s v="CĐ.CNÔTÔ K07Đ2"/>
    <s v=""/>
    <s v="BD&amp;SCNL Diesel"/>
    <m/>
    <m/>
    <s v=""/>
    <s v=""/>
    <m/>
    <m/>
    <m/>
    <x v="11"/>
  </r>
  <r>
    <s v="CĐ.CNÔTÔ K07Đ2"/>
    <n v="561"/>
    <s v="BD&amp;SCTKTT"/>
    <s v="BDSC trục khuỷu-thanh truyền và BPCĐ động cơ"/>
    <n v="13"/>
    <n v="13"/>
    <n v="13"/>
    <m/>
    <m/>
    <n v="13"/>
    <x v="46"/>
  </r>
  <r>
    <s v="CĐ.CNÔTÔ K07Đ2"/>
    <n v="562"/>
    <s v="KT nguội-hàn"/>
    <s v="Kỹ thuật nguội – hàn"/>
    <n v="75"/>
    <n v="75"/>
    <n v="75"/>
    <m/>
    <n v="75"/>
    <m/>
    <x v="56"/>
  </r>
  <r>
    <s v="CĐ.CNÔTÔ K07Đ2"/>
    <n v="563"/>
    <s v="BD&amp;SCTBĐ ôtô2"/>
    <s v="Bảo dưỡng và sửa chữa trang bị điện ô tô "/>
    <n v="120"/>
    <n v="120"/>
    <n v="120"/>
    <m/>
    <n v="120"/>
    <m/>
    <x v="51"/>
  </r>
  <r>
    <s v="CĐ.CNÔTÔ K07Đ2"/>
    <n v="564"/>
    <s v="BD&amp;SCHT Phanh"/>
    <s v="Bảo dưỡng và sửa chữa hệ thống phanh"/>
    <n v="120"/>
    <n v="120"/>
    <n v="120"/>
    <m/>
    <n v="120"/>
    <m/>
    <x v="46"/>
  </r>
  <r>
    <s v="CĐ.CNÔTÔ K07Đ2"/>
    <s v=""/>
    <s v="BD&amp;SCHTPX điện tử"/>
    <s v="Bảo dưỡng và sửa chữa hệ thống phun xăng điện tử"/>
    <n v="120"/>
    <s v=""/>
    <s v=""/>
    <m/>
    <n v="120"/>
    <m/>
    <x v="11"/>
  </r>
  <r>
    <s v="CĐ.CNÔTÔ K07Đ2"/>
    <s v=""/>
    <s v="KT&amp;SC Pan ôtô"/>
    <s v="Kiểm tra và sửa chữa pan ô tô"/>
    <n v="120"/>
    <s v=""/>
    <s v=""/>
    <m/>
    <n v="120"/>
    <m/>
    <x v="11"/>
  </r>
  <r>
    <s v="CĐ.CNÔTÔ K07Đ2"/>
    <n v="567"/>
    <s v="BD&amp;SCHTĐHKK trên ôtô"/>
    <s v="Bảo dưỡng và sửa chữa hệ thống điều hòa không khí trên ô tô "/>
    <n v="105"/>
    <n v="105"/>
    <n v="105"/>
    <m/>
    <n v="105"/>
    <m/>
    <x v="48"/>
  </r>
  <r>
    <s v="CĐ.CNÔTÔ K07Đ2"/>
    <s v=""/>
    <s v="BD&amp;SCMT-XM"/>
    <s v="Bảo dưỡng và sửa chữa mô tô – xe máy"/>
    <n v="105"/>
    <s v=""/>
    <s v=""/>
    <m/>
    <n v="105"/>
    <m/>
    <x v="11"/>
  </r>
  <r>
    <s v="CĐ.CNÔTÔ K07Đ2"/>
    <s v=""/>
    <s v="BD&amp;SCHTPD điện tử"/>
    <s v="Bảo dưỡng và sửa chữa hệ thống phun dầu điện tử"/>
    <n v="90"/>
    <s v=""/>
    <s v=""/>
    <m/>
    <n v="90"/>
    <m/>
    <x v="11"/>
  </r>
  <r>
    <s v="CĐ.CNÔTÔ K07Đ2"/>
    <s v=""/>
    <s v="KTL ôtô"/>
    <s v="Kỹ thuật lái ô tô"/>
    <n v="60"/>
    <s v=""/>
    <s v=""/>
    <m/>
    <n v="60"/>
    <m/>
    <x v="11"/>
  </r>
  <r>
    <s v="CĐ.CNÔTÔ K07Đ2"/>
    <s v=""/>
    <s v="TTTN"/>
    <s v="Thực tập tại cơ sở sản xuất 2"/>
    <n v="450"/>
    <s v=""/>
    <s v=""/>
    <m/>
    <n v="450"/>
    <m/>
    <x v="11"/>
  </r>
  <r>
    <s v="CĐ.CNÔTÔ K08"/>
    <n v="572"/>
    <s v="Chính trị"/>
    <s v="Giáo dục chính trị"/>
    <n v="75"/>
    <n v="21"/>
    <n v="21"/>
    <m/>
    <m/>
    <n v="21"/>
    <x v="57"/>
  </r>
  <r>
    <s v="CĐ.CNÔTÔ K08"/>
    <n v="573"/>
    <s v="Pháp luật"/>
    <s v="Pháp luật"/>
    <n v="30"/>
    <n v="30"/>
    <n v="30"/>
    <m/>
    <n v="30"/>
    <m/>
    <x v="15"/>
  </r>
  <r>
    <s v="CĐ.CNÔTÔ K08"/>
    <s v=""/>
    <s v="GDTC"/>
    <s v="Giáo dục thể chất"/>
    <n v="60"/>
    <s v=""/>
    <s v=""/>
    <m/>
    <n v="60"/>
    <m/>
    <x v="11"/>
  </r>
  <r>
    <s v="CĐ.CNÔTÔ K08"/>
    <s v=""/>
    <s v="GDQP&amp;AN"/>
    <s v="Giáo dục quốc phòng và An ninh"/>
    <n v="75"/>
    <s v=""/>
    <s v=""/>
    <m/>
    <n v="75"/>
    <m/>
    <x v="11"/>
  </r>
  <r>
    <s v="CĐ.CNÔTÔ K08"/>
    <n v="576"/>
    <s v="Tin học"/>
    <s v="Tin học"/>
    <n v="75"/>
    <n v="75"/>
    <n v="75"/>
    <m/>
    <n v="75"/>
    <m/>
    <x v="17"/>
  </r>
  <r>
    <s v="CĐ.CNÔTÔ K08"/>
    <n v="577"/>
    <s v="Tiếng Anh "/>
    <s v="Tiếng Anh "/>
    <n v="120"/>
    <n v="120"/>
    <n v="120"/>
    <m/>
    <n v="120"/>
    <m/>
    <x v="24"/>
  </r>
  <r>
    <s v="CĐ.CNÔTÔ K08"/>
    <s v=""/>
    <s v="Điện KT"/>
    <s v="Điện kỹ thuật"/>
    <n v="45"/>
    <s v=""/>
    <s v=""/>
    <m/>
    <n v="45"/>
    <m/>
    <x v="11"/>
  </r>
  <r>
    <s v="CĐ.CNÔTÔ K08"/>
    <n v="579"/>
    <s v="Cơ ƯD"/>
    <s v="Cơ ứng dụng"/>
    <n v="30"/>
    <n v="18"/>
    <n v="18"/>
    <m/>
    <n v="16"/>
    <n v="2"/>
    <x v="54"/>
  </r>
  <r>
    <s v="CĐ.CNÔTÔ K08"/>
    <n v="580"/>
    <s v="Dung sai"/>
    <s v="Dung sai lắp ghép và đo lường kỹ thuật"/>
    <n v="30"/>
    <n v="30"/>
    <n v="30"/>
    <m/>
    <n v="30"/>
    <m/>
    <x v="54"/>
  </r>
  <r>
    <s v="CĐ.CNÔTÔ K08"/>
    <n v="581"/>
    <s v="Vẽ KT"/>
    <s v="Vẽ kỹ thuật"/>
    <n v="45"/>
    <n v="45"/>
    <n v="45"/>
    <m/>
    <n v="45"/>
    <m/>
    <x v="54"/>
  </r>
  <r>
    <s v="CĐ.CNÔTÔ K08"/>
    <s v=""/>
    <s v="ATLĐVSCN"/>
    <s v="An toàn ao động và vệ sinh công nghiệp"/>
    <n v="30"/>
    <s v=""/>
    <s v=""/>
    <m/>
    <n v="30"/>
    <m/>
    <x v="11"/>
  </r>
  <r>
    <s v="CĐ.CNÔTÔ K08"/>
    <n v="583"/>
    <s v="KT nguội-hàn"/>
    <s v="Kỹ thuật nguội – hàn "/>
    <n v="75"/>
    <n v="75"/>
    <n v="75"/>
    <m/>
    <n v="75"/>
    <m/>
    <x v="56"/>
  </r>
  <r>
    <s v="CĐ.CNÔTÔ K08"/>
    <n v="584"/>
    <s v="KTC ôtô"/>
    <s v="KTC ôtô"/>
    <n v="45"/>
    <n v="45"/>
    <n v="45"/>
    <m/>
    <n v="45"/>
    <m/>
    <x v="53"/>
  </r>
  <r>
    <s v="CĐ.CNÔTÔ K08"/>
    <n v="585"/>
    <s v="BD&amp;SCTKTT"/>
    <s v="Bảo dưỡng và sửa chữa cơ cấu trục khuỷu - thanh truyền và bộ phận cố định của động cơ"/>
    <n v="120"/>
    <n v="120"/>
    <n v="120"/>
    <m/>
    <n v="120"/>
    <m/>
    <x v="46"/>
  </r>
  <r>
    <s v="CĐ.CNÔTÔ K08"/>
    <n v="586"/>
    <s v="BD&amp;SCPPK"/>
    <s v="Bảo dưỡng và sửa chữa hệ thống phân phối khí"/>
    <n v="75"/>
    <n v="75"/>
    <n v="75"/>
    <m/>
    <n v="75"/>
    <m/>
    <x v="50"/>
  </r>
  <r>
    <s v="CĐ.CNÔTÔ K08"/>
    <s v=""/>
    <s v="BD&amp;SCBTLM"/>
    <s v="Bảo dưỡng và sửa chữa hệ thống bôi trơn và hệ thống làm mát"/>
    <n v="75"/>
    <s v=""/>
    <s v=""/>
    <m/>
    <n v="75"/>
    <m/>
    <x v="11"/>
  </r>
  <r>
    <s v="CĐ.CNÔTÔ K08"/>
    <n v="588"/>
    <s v="BD&amp;SCHTNLĐCX dùng BCHK"/>
    <s v="Bảo dưỡng và sửa chữa hệ thống nhiên liệu động cơ xăng dùng bộ chế hòa khí"/>
    <n v="45"/>
    <n v="45"/>
    <n v="45"/>
    <m/>
    <n v="45"/>
    <m/>
    <x v="53"/>
  </r>
  <r>
    <s v="CĐ.CNÔTÔ K08"/>
    <s v=""/>
    <s v="BD&amp;SCNL Diesel"/>
    <s v="Bảo dưỡng và sửa chữa hệ thống nhiên liệu động cơ diesel"/>
    <n v="120"/>
    <s v=""/>
    <s v=""/>
    <m/>
    <n v="120"/>
    <m/>
    <x v="11"/>
  </r>
  <r>
    <s v="CĐ.CNÔTÔ K08"/>
    <s v=""/>
    <s v="BD&amp;SCTBĐ ôtô2"/>
    <s v="Bảo dưỡng và sửa chữa trang bị điện ô tô 2"/>
    <n v="120"/>
    <s v=""/>
    <s v=""/>
    <m/>
    <n v="120"/>
    <m/>
    <x v="11"/>
  </r>
  <r>
    <s v="CĐ.CNÔTÔ K08"/>
    <s v=""/>
    <s v="BD&amp;SCHT truyền lực"/>
    <s v="Bảo dưỡng và sửa chữa hệ thống truyền lực"/>
    <n v="120"/>
    <s v=""/>
    <s v=""/>
    <m/>
    <n v="120"/>
    <m/>
    <x v="11"/>
  </r>
  <r>
    <s v="CĐ.CNÔTÔ K08"/>
    <s v=""/>
    <s v="BD&amp;SCDC-LÁI"/>
    <s v="Bảo dưỡng và sửa chữa hệ thống di chuyển – hệ thống lái"/>
    <n v="105"/>
    <s v=""/>
    <s v=""/>
    <m/>
    <n v="105"/>
    <m/>
    <x v="11"/>
  </r>
  <r>
    <s v="CĐ.CNÔTÔ K08"/>
    <s v=""/>
    <s v="BD&amp;SCHT Phanh"/>
    <s v="Bảo dưỡng và sửa chữa hệ thống phanh"/>
    <n v="120"/>
    <s v=""/>
    <s v=""/>
    <m/>
    <n v="120"/>
    <m/>
    <x v="11"/>
  </r>
  <r>
    <s v="CĐ.CNÔTÔ K08"/>
    <s v=""/>
    <s v="BD&amp;SCHTPX điện tử"/>
    <s v="Bảo dưỡng và sửa chữa hệ thống phun xăng đánh lửa điện tử"/>
    <n v="120"/>
    <s v=""/>
    <s v=""/>
    <m/>
    <n v="120"/>
    <m/>
    <x v="11"/>
  </r>
  <r>
    <s v="CĐ.CNÔTÔ K08"/>
    <s v=""/>
    <s v="KT&amp;SC Pan ôtô"/>
    <s v="Kiểm tra và sửa chữa pan ô tô"/>
    <n v="120"/>
    <s v=""/>
    <s v=""/>
    <m/>
    <n v="120"/>
    <m/>
    <x v="11"/>
  </r>
  <r>
    <s v="CĐ.CNÔTÔ K08"/>
    <s v=""/>
    <s v="BD&amp;SCHTĐHKK trên ôtô"/>
    <s v="Bảo dưỡng và sửa chữa hệ thống điều hòa không khí trên ô tô"/>
    <n v="105"/>
    <s v=""/>
    <s v=""/>
    <m/>
    <n v="105"/>
    <m/>
    <x v="11"/>
  </r>
  <r>
    <s v="CĐ.CNÔTÔ K08"/>
    <s v=""/>
    <s v="BD&amp;SCMT-XM"/>
    <s v="Bảo dưỡng và sửa chữa mô tô – xe gắn máy"/>
    <n v="105"/>
    <s v=""/>
    <s v=""/>
    <m/>
    <n v="105"/>
    <m/>
    <x v="11"/>
  </r>
  <r>
    <s v="CĐ.CNÔTÔ K08"/>
    <s v=""/>
    <s v="BD&amp;SCHTPD điện tử"/>
    <s v="Bảo dưỡng và sửa chữa hệ thống phun dầu điện tử"/>
    <n v="90"/>
    <s v=""/>
    <s v=""/>
    <m/>
    <n v="90"/>
    <m/>
    <x v="11"/>
  </r>
  <r>
    <s v="CĐ.CNÔTÔ K08"/>
    <s v=""/>
    <s v="KTL ôtô"/>
    <s v="Kỹ thuật lái ô tô"/>
    <n v="60"/>
    <s v=""/>
    <s v=""/>
    <m/>
    <n v="60"/>
    <m/>
    <x v="11"/>
  </r>
  <r>
    <s v="CĐ.CNÔTÔ K08"/>
    <s v=""/>
    <s v="TTTN"/>
    <s v="Thực tập tốt nghiệp"/>
    <n v="450"/>
    <s v=""/>
    <s v=""/>
    <m/>
    <n v="450"/>
    <m/>
    <x v="11"/>
  </r>
  <r>
    <s v="TC.CGKL K16Đ1A"/>
    <n v="601"/>
    <s v="Tiện rãnh, lỗ, côn"/>
    <s v="Tiện rãnh, lỗ, côn"/>
    <n v="7"/>
    <n v="7"/>
    <n v="7"/>
    <m/>
    <m/>
    <n v="7"/>
    <x v="58"/>
  </r>
  <r>
    <s v="TC.CGKL K16Đ1A"/>
    <n v="602"/>
    <s v="Phay, bào, xọc rãnh,RĐE"/>
    <s v="Phay, bào, xọc rãnh, rãnh đuôi én"/>
    <n v="105"/>
    <n v="105"/>
    <n v="105"/>
    <m/>
    <n v="105"/>
    <m/>
    <x v="59"/>
  </r>
  <r>
    <s v="TC.CGKL K16Đ1A"/>
    <n v="603"/>
    <s v="Tiện ren"/>
    <s v="Tiện ren "/>
    <n v="65"/>
    <n v="65"/>
    <n v="65"/>
    <m/>
    <m/>
    <n v="65"/>
    <x v="58"/>
  </r>
  <r>
    <s v="TC.CGKL K16Đ1A"/>
    <n v="604"/>
    <s v="Phay đa giác, bánh răng"/>
    <s v="Phay đa giác, bánh răng"/>
    <n v="105"/>
    <n v="105"/>
    <n v="105"/>
    <m/>
    <n v="105"/>
    <m/>
    <x v="60"/>
  </r>
  <r>
    <s v="TC.CGKL K16Đ1A"/>
    <s v=""/>
    <s v="Tiện CNC"/>
    <m/>
    <m/>
    <s v=""/>
    <s v=""/>
    <m/>
    <m/>
    <m/>
    <x v="11"/>
  </r>
  <r>
    <s v="TC.CGKL K16Đ1A"/>
    <n v="606"/>
    <s v="Phay CNC"/>
    <s v="Phay CNC "/>
    <n v="105"/>
    <n v="105"/>
    <n v="105"/>
    <m/>
    <n v="105"/>
    <m/>
    <x v="61"/>
  </r>
  <r>
    <s v="TC.CGKL K16Đ1A"/>
    <n v="607"/>
    <s v="Tiện nâng cao"/>
    <s v="Tiện nâng cao"/>
    <n v="90"/>
    <n v="90"/>
    <n v="90"/>
    <m/>
    <n v="90"/>
    <m/>
    <x v="13"/>
  </r>
  <r>
    <s v="TC.CGKL K16Đ1A"/>
    <n v="608"/>
    <s v="TTTN"/>
    <s v="Thực tập tốt nghiệp"/>
    <n v="360"/>
    <n v="360"/>
    <n v="360"/>
    <m/>
    <n v="360"/>
    <m/>
    <x v="2"/>
  </r>
  <r>
    <s v="TC.CGKL K16Đ1B"/>
    <n v="609"/>
    <s v="Tiện rãnh, lỗ, côn"/>
    <s v="Tiện rãnh, lỗ, côn"/>
    <n v="27"/>
    <n v="27"/>
    <n v="27"/>
    <m/>
    <m/>
    <n v="27"/>
    <x v="58"/>
  </r>
  <r>
    <s v="TC.CGKL K16Đ1B"/>
    <n v="610"/>
    <s v="Tiện ren"/>
    <s v="Tiện ren "/>
    <n v="64"/>
    <n v="64"/>
    <n v="64"/>
    <m/>
    <m/>
    <n v="64"/>
    <x v="58"/>
  </r>
  <r>
    <s v="TC.CGKL K16Đ1B"/>
    <n v="611"/>
    <s v="Phay đa giác, bánh răng"/>
    <s v="Phay đa giác, bánh răng"/>
    <n v="105"/>
    <n v="105"/>
    <n v="105"/>
    <m/>
    <n v="105"/>
    <m/>
    <x v="62"/>
  </r>
  <r>
    <s v="TC.CGKL K16Đ1B"/>
    <s v=""/>
    <s v="Tiện CNC"/>
    <m/>
    <m/>
    <s v=""/>
    <s v=""/>
    <m/>
    <m/>
    <m/>
    <x v="11"/>
  </r>
  <r>
    <s v="TC.CGKL K16Đ1B"/>
    <n v="613"/>
    <s v="Phay CNC"/>
    <s v="Phay CNC "/>
    <n v="105"/>
    <n v="105"/>
    <n v="105"/>
    <m/>
    <n v="105"/>
    <m/>
    <x v="13"/>
  </r>
  <r>
    <s v="TC.CGKL K16Đ1B"/>
    <n v="614"/>
    <s v="Tiện nâng cao"/>
    <s v="Tiện nâng cao"/>
    <n v="90"/>
    <n v="90"/>
    <n v="90"/>
    <m/>
    <n v="90"/>
    <m/>
    <x v="63"/>
  </r>
  <r>
    <s v="TC.CGKL K16Đ1B"/>
    <n v="615"/>
    <s v="Mài MP, Mài TN"/>
    <s v="Mài mặt phẳng, mài trụ ngoài"/>
    <n v="8"/>
    <n v="8"/>
    <n v="8"/>
    <m/>
    <m/>
    <n v="8"/>
    <x v="63"/>
  </r>
  <r>
    <s v="TC.CGKL K16Đ1B"/>
    <n v="616"/>
    <s v="TTTN"/>
    <s v="Thực tập tốt nghiệp"/>
    <n v="360"/>
    <n v="360"/>
    <n v="360"/>
    <m/>
    <n v="360"/>
    <m/>
    <x v="2"/>
  </r>
  <r>
    <s v="TC.CGKL K16Đ2"/>
    <n v="617"/>
    <s v="Phay, bào, xọc rãnh,RĐE"/>
    <s v="Phay, bào, xọc rãnh, rãnh đuôi én"/>
    <n v="105"/>
    <n v="105"/>
    <n v="105"/>
    <m/>
    <n v="105"/>
    <m/>
    <x v="59"/>
  </r>
  <r>
    <s v="TC.CGKL K16Đ2"/>
    <n v="618"/>
    <s v="Tiện ren"/>
    <s v="Tiện ren "/>
    <n v="120"/>
    <n v="120"/>
    <n v="120"/>
    <m/>
    <n v="120"/>
    <m/>
    <x v="58"/>
  </r>
  <r>
    <s v="TC.CGKL K16Đ2"/>
    <n v="619"/>
    <s v="Phay đa giác, bánh răng"/>
    <s v="Phay đa giác, bánh răng"/>
    <n v="22"/>
    <n v="22"/>
    <n v="22"/>
    <m/>
    <m/>
    <n v="22"/>
    <x v="60"/>
  </r>
  <r>
    <s v="TC.CGKL K16Đ2"/>
    <n v="620"/>
    <s v="Tiện CNC"/>
    <s v="Tiện CNC "/>
    <n v="105"/>
    <n v="105"/>
    <n v="105"/>
    <m/>
    <n v="105"/>
    <m/>
    <x v="61"/>
  </r>
  <r>
    <s v="TC.CGKL K16Đ2"/>
    <n v="621"/>
    <s v="Phay CNC"/>
    <s v="Phay CNC "/>
    <n v="105"/>
    <n v="105"/>
    <n v="105"/>
    <m/>
    <n v="105"/>
    <m/>
    <x v="55"/>
  </r>
  <r>
    <s v="TC.CGKL K16Đ2"/>
    <n v="622"/>
    <s v="Tiện nâng cao"/>
    <s v="Tiện nâng cao"/>
    <n v="90"/>
    <n v="90"/>
    <n v="90"/>
    <m/>
    <n v="90"/>
    <m/>
    <x v="13"/>
  </r>
  <r>
    <s v="TC.CGKL K16Đ2"/>
    <n v="623"/>
    <s v="TTTN"/>
    <s v="Thực tập tốt nghiệp"/>
    <n v="360"/>
    <n v="360"/>
    <n v="360"/>
    <m/>
    <n v="360"/>
    <m/>
    <x v="2"/>
  </r>
  <r>
    <s v="TC.CGKL K17A"/>
    <s v=""/>
    <s v="Chính trị"/>
    <s v="Giáo dục chính trị"/>
    <n v="30"/>
    <s v=""/>
    <s v=""/>
    <m/>
    <n v="30"/>
    <m/>
    <x v="11"/>
  </r>
  <r>
    <s v="TC.CGKL K17A"/>
    <s v=""/>
    <s v="Pháp luật"/>
    <s v="Pháp luật"/>
    <n v="15"/>
    <s v=""/>
    <s v=""/>
    <m/>
    <n v="15"/>
    <m/>
    <x v="11"/>
  </r>
  <r>
    <s v="TC.CGKL K17A"/>
    <s v=""/>
    <s v="GDTC"/>
    <s v="Giáo dục thể chất"/>
    <n v="30"/>
    <s v=""/>
    <s v=""/>
    <m/>
    <n v="30"/>
    <m/>
    <x v="11"/>
  </r>
  <r>
    <s v="TC.CGKL K17A"/>
    <s v=""/>
    <s v="GDQP&amp;AN"/>
    <s v="Giáo dục quốc phòng - An ninh "/>
    <n v="45"/>
    <s v=""/>
    <s v=""/>
    <m/>
    <n v="45"/>
    <m/>
    <x v="11"/>
  </r>
  <r>
    <s v="TC.CGKL K17A"/>
    <s v=""/>
    <s v="Tin học"/>
    <s v="Tin học"/>
    <n v="45"/>
    <s v=""/>
    <s v=""/>
    <m/>
    <n v="45"/>
    <m/>
    <x v="11"/>
  </r>
  <r>
    <s v="TC.CGKL K17A"/>
    <n v="629"/>
    <s v="Tiếng Anh "/>
    <s v="Tiếng Anh"/>
    <n v="90"/>
    <n v="78"/>
    <n v="78"/>
    <m/>
    <n v="78"/>
    <m/>
    <x v="31"/>
  </r>
  <r>
    <s v="TC.CGKL K17A"/>
    <n v="630"/>
    <s v="Vẽ KT"/>
    <s v="Vẽ kỹ thuật "/>
    <n v="45"/>
    <n v="45"/>
    <n v="45"/>
    <m/>
    <n v="45"/>
    <m/>
    <x v="13"/>
  </r>
  <r>
    <s v="TC.CGKL K17A"/>
    <s v=""/>
    <s v="Dung sai"/>
    <s v="Dung sai lắp ghép và đo lường "/>
    <n v="0"/>
    <s v=""/>
    <s v=""/>
    <m/>
    <n v="0"/>
    <m/>
    <x v="11"/>
  </r>
  <r>
    <s v="TC.CGKL K17A"/>
    <n v="632"/>
    <s v="KT nguội-hàn"/>
    <s v="Kỹ thuật nguội, hàn"/>
    <n v="71"/>
    <n v="71"/>
    <n v="71"/>
    <m/>
    <n v="11"/>
    <n v="60"/>
    <x v="56"/>
  </r>
  <r>
    <s v="TC.CGKL K17A"/>
    <n v="633"/>
    <s v="Tiện TN"/>
    <s v="Tiện trụ ngoài"/>
    <n v="90"/>
    <n v="90"/>
    <n v="90"/>
    <m/>
    <n v="90"/>
    <m/>
    <x v="60"/>
  </r>
  <r>
    <s v="TC.CGKL K17A"/>
    <n v="634"/>
    <s v="Tiện rãnh, lỗ, côn"/>
    <s v="Tiện rãnh, lỗ, côn"/>
    <n v="105"/>
    <n v="105"/>
    <n v="105"/>
    <m/>
    <n v="105"/>
    <m/>
    <x v="64"/>
  </r>
  <r>
    <s v="TC.CGKL K17A"/>
    <n v="635"/>
    <s v="Phay, bào các dạng MP"/>
    <s v="Phay, bào các dạng mặt phẳng"/>
    <n v="90"/>
    <n v="90"/>
    <n v="90"/>
    <m/>
    <n v="90"/>
    <m/>
    <x v="55"/>
  </r>
  <r>
    <s v="TC.CGKL K17A"/>
    <n v="636"/>
    <s v="Phay, bào, xọc rãnh,RĐE"/>
    <s v="Phay, bào, xọc rãnh, rãnh đuôi én"/>
    <n v="105"/>
    <n v="105"/>
    <n v="105"/>
    <m/>
    <n v="105"/>
    <m/>
    <x v="59"/>
  </r>
  <r>
    <s v="TC.CGKL K17A"/>
    <s v=""/>
    <s v="Tiện ren"/>
    <s v="Tiện ren "/>
    <n v="120"/>
    <s v=""/>
    <s v=""/>
    <m/>
    <n v="120"/>
    <m/>
    <x v="11"/>
  </r>
  <r>
    <s v="TC.CGKL K17A"/>
    <s v=""/>
    <s v="Phay đa giác, bánh răng"/>
    <s v="Phay đa giác, bánh răng"/>
    <n v="105"/>
    <s v=""/>
    <s v=""/>
    <m/>
    <n v="105"/>
    <m/>
    <x v="11"/>
  </r>
  <r>
    <s v="TC.CGKL K17A"/>
    <s v=""/>
    <s v="Vẽ Autocard"/>
    <s v="Vẽ Autocad"/>
    <n v="45"/>
    <s v=""/>
    <s v=""/>
    <m/>
    <n v="45"/>
    <m/>
    <x v="11"/>
  </r>
  <r>
    <s v="TC.CGKL K17A"/>
    <s v=""/>
    <s v="Tiện CNC"/>
    <s v="Tiện CNC "/>
    <n v="105"/>
    <s v=""/>
    <s v=""/>
    <m/>
    <n v="105"/>
    <m/>
    <x v="11"/>
  </r>
  <r>
    <s v="TC.CGKL K17A"/>
    <s v=""/>
    <s v="Phay CNC"/>
    <s v="Phay CNC "/>
    <n v="105"/>
    <s v=""/>
    <s v=""/>
    <m/>
    <n v="105"/>
    <m/>
    <x v="11"/>
  </r>
  <r>
    <s v="TC.CGKL K17A"/>
    <s v=""/>
    <s v="Tiện nâng cao"/>
    <s v="Tiện nâng cao"/>
    <n v="90"/>
    <s v=""/>
    <s v=""/>
    <m/>
    <n v="90"/>
    <m/>
    <x v="11"/>
  </r>
  <r>
    <s v="TC.CGKL K17A"/>
    <n v="643"/>
    <s v="Mài MP, Mài TN"/>
    <s v="Mài mặt phẳng, mài trụ ngoài"/>
    <n v="90"/>
    <n v="90"/>
    <n v="90"/>
    <m/>
    <n v="90"/>
    <m/>
    <x v="63"/>
  </r>
  <r>
    <s v="TC.CGKL K17A"/>
    <s v=""/>
    <s v="TTTN"/>
    <s v="Thực tập tốt nghiệp"/>
    <n v="360"/>
    <s v=""/>
    <s v=""/>
    <m/>
    <n v="360"/>
    <m/>
    <x v="11"/>
  </r>
  <r>
    <s v="TC.CGKL K17B"/>
    <n v="645"/>
    <s v="Chính trị"/>
    <s v="Giáo dục chính trị"/>
    <n v="30"/>
    <n v="24"/>
    <n v="24"/>
    <m/>
    <n v="24"/>
    <m/>
    <x v="21"/>
  </r>
  <r>
    <s v="TC.CGKL K17B"/>
    <s v=""/>
    <s v="Pháp luật"/>
    <s v="Pháp luật"/>
    <n v="15"/>
    <s v=""/>
    <s v=""/>
    <m/>
    <n v="15"/>
    <m/>
    <x v="11"/>
  </r>
  <r>
    <s v="TC.CGKL K17B"/>
    <s v=""/>
    <s v="GDTC"/>
    <s v="Giáo dục thể chất"/>
    <n v="30"/>
    <s v=""/>
    <s v=""/>
    <m/>
    <n v="30"/>
    <m/>
    <x v="11"/>
  </r>
  <r>
    <s v="TC.CGKL K17B"/>
    <s v=""/>
    <s v="GDQP&amp;AN"/>
    <s v="Giáo dục quốc phòng - An ninh "/>
    <n v="45"/>
    <s v=""/>
    <s v=""/>
    <m/>
    <n v="45"/>
    <m/>
    <x v="11"/>
  </r>
  <r>
    <s v="TC.CGKL K17B"/>
    <s v=""/>
    <s v="Tin học"/>
    <s v="Tin học"/>
    <n v="45"/>
    <s v=""/>
    <s v=""/>
    <m/>
    <n v="45"/>
    <m/>
    <x v="11"/>
  </r>
  <r>
    <s v="TC.CGKL K17B"/>
    <n v="650"/>
    <s v="Tiếng Anh "/>
    <s v="Tiếng Anh"/>
    <n v="90"/>
    <n v="30"/>
    <n v="30"/>
    <m/>
    <m/>
    <n v="30"/>
    <x v="31"/>
  </r>
  <r>
    <s v="TC.CGKL K17B"/>
    <n v="651"/>
    <s v="Vẽ KT"/>
    <s v="Vẽ kỹ thuật "/>
    <n v="45"/>
    <n v="45"/>
    <n v="45"/>
    <m/>
    <n v="45"/>
    <m/>
    <x v="13"/>
  </r>
  <r>
    <s v="TC.CGKL K17B"/>
    <s v=""/>
    <s v="Dung sai"/>
    <s v="Dung sai lắp ghép và đo lường "/>
    <n v="0"/>
    <s v=""/>
    <s v=""/>
    <m/>
    <n v="0"/>
    <m/>
    <x v="11"/>
  </r>
  <r>
    <s v="TC.CGKL K17B"/>
    <n v="653"/>
    <s v="KT nguội-hàn"/>
    <s v="Kỹ thuật nguội, hàn"/>
    <n v="71"/>
    <n v="90"/>
    <n v="90"/>
    <m/>
    <n v="90"/>
    <m/>
    <x v="56"/>
  </r>
  <r>
    <s v="TC.CGKL K17B"/>
    <n v="654"/>
    <s v="Tiện TN"/>
    <s v="Tiện trụ ngoài"/>
    <n v="90"/>
    <n v="90"/>
    <n v="90"/>
    <m/>
    <n v="90"/>
    <m/>
    <x v="60"/>
  </r>
  <r>
    <s v="TC.CGKL K17B"/>
    <n v="655"/>
    <s v="Tiện rãnh, lỗ, côn"/>
    <s v="Tiện rãnh, lỗ, côn"/>
    <n v="105"/>
    <n v="105"/>
    <n v="105"/>
    <m/>
    <n v="105"/>
    <m/>
    <x v="64"/>
  </r>
  <r>
    <s v="TC.CGKL K17B"/>
    <n v="656"/>
    <s v="Phay, bào các dạng MP"/>
    <s v="Phay, bào các dạng mặt phẳng"/>
    <n v="90"/>
    <n v="90"/>
    <n v="90"/>
    <m/>
    <n v="90"/>
    <m/>
    <x v="55"/>
  </r>
  <r>
    <s v="TC.CGKL K17B"/>
    <n v="657"/>
    <s v="Phay, bào, xọc rãnh,RĐE"/>
    <s v="Phay, bào, xọc rãnh, rãnh đuôi én"/>
    <n v="105"/>
    <n v="105"/>
    <n v="105"/>
    <m/>
    <n v="105"/>
    <m/>
    <x v="13"/>
  </r>
  <r>
    <s v="TC.CGKL K17B"/>
    <s v=""/>
    <s v="Tiện ren"/>
    <s v="Tiện ren "/>
    <n v="120"/>
    <s v=""/>
    <s v=""/>
    <m/>
    <n v="120"/>
    <m/>
    <x v="11"/>
  </r>
  <r>
    <s v="TC.CGKL K17B"/>
    <s v=""/>
    <s v="Phay đa giác, bánh răng"/>
    <s v="Phay đa giác, bánh răng"/>
    <n v="105"/>
    <s v=""/>
    <s v=""/>
    <m/>
    <n v="105"/>
    <m/>
    <x v="11"/>
  </r>
  <r>
    <s v="TC.CGKL K17B"/>
    <s v=""/>
    <s v="Vẽ Autocard"/>
    <s v="Vẽ Autocad"/>
    <n v="45"/>
    <s v=""/>
    <s v=""/>
    <m/>
    <n v="45"/>
    <m/>
    <x v="11"/>
  </r>
  <r>
    <s v="TC.CGKL K17B"/>
    <s v=""/>
    <s v="Tiện CNC"/>
    <s v="Tiện CNC "/>
    <n v="105"/>
    <s v=""/>
    <s v=""/>
    <m/>
    <n v="105"/>
    <m/>
    <x v="11"/>
  </r>
  <r>
    <s v="TC.CGKL K17B"/>
    <s v=""/>
    <s v="Phay CNC"/>
    <s v="Phay CNC "/>
    <n v="105"/>
    <s v=""/>
    <s v=""/>
    <m/>
    <n v="105"/>
    <m/>
    <x v="11"/>
  </r>
  <r>
    <s v="TC.CGKL K17B"/>
    <s v=""/>
    <s v="Tiện nâng cao"/>
    <s v="Tiện nâng cao"/>
    <n v="90"/>
    <s v=""/>
    <s v=""/>
    <m/>
    <n v="90"/>
    <m/>
    <x v="11"/>
  </r>
  <r>
    <s v="TC.CGKL K17B"/>
    <n v="664"/>
    <s v="Mài MP, Mài TN"/>
    <s v="Mài mặt phẳng, mài trụ ngoài"/>
    <n v="90"/>
    <n v="90"/>
    <n v="90"/>
    <m/>
    <n v="90"/>
    <m/>
    <x v="63"/>
  </r>
  <r>
    <s v="TC.CGKL K17B"/>
    <s v=""/>
    <s v="TTTN"/>
    <s v="Thực tập tốt nghiệp"/>
    <n v="360"/>
    <s v=""/>
    <s v=""/>
    <m/>
    <n v="360"/>
    <m/>
    <x v="11"/>
  </r>
  <r>
    <s v="TC.CGKL K17C"/>
    <s v=""/>
    <s v="Chính trị"/>
    <s v="Giáo dục chính trị"/>
    <n v="30"/>
    <s v=""/>
    <s v=""/>
    <m/>
    <n v="30"/>
    <m/>
    <x v="11"/>
  </r>
  <r>
    <s v="TC.CGKL K17C"/>
    <s v=""/>
    <s v="Pháp luật"/>
    <s v="Pháp luật"/>
    <n v="15"/>
    <s v=""/>
    <s v=""/>
    <m/>
    <n v="15"/>
    <m/>
    <x v="11"/>
  </r>
  <r>
    <s v="TC.CGKL K17C"/>
    <s v=""/>
    <s v="GDTC"/>
    <s v="Giáo dục thể chất"/>
    <n v="30"/>
    <s v=""/>
    <s v=""/>
    <m/>
    <n v="30"/>
    <m/>
    <x v="11"/>
  </r>
  <r>
    <s v="TC.CGKL K17C"/>
    <s v=""/>
    <s v="GDQP&amp;AN"/>
    <s v="Giáo dục quốc phòng - An ninh "/>
    <n v="45"/>
    <s v=""/>
    <s v=""/>
    <m/>
    <n v="45"/>
    <m/>
    <x v="11"/>
  </r>
  <r>
    <s v="TC.CGKL K17C"/>
    <s v=""/>
    <s v="Tin học"/>
    <s v="Tin học"/>
    <n v="45"/>
    <s v=""/>
    <s v=""/>
    <m/>
    <n v="45"/>
    <m/>
    <x v="11"/>
  </r>
  <r>
    <s v="TC.CGKL K17C"/>
    <s v=""/>
    <s v="Tiếng Anh"/>
    <s v="Tiếng Anh"/>
    <n v="90"/>
    <s v=""/>
    <s v=""/>
    <m/>
    <n v="90"/>
    <m/>
    <x v="11"/>
  </r>
  <r>
    <s v="TC.CGKL K17C"/>
    <n v="672"/>
    <s v="Vẽ KT"/>
    <s v="Vẽ kỹ thuật "/>
    <n v="45"/>
    <n v="45"/>
    <n v="45"/>
    <m/>
    <n v="45"/>
    <m/>
    <x v="13"/>
  </r>
  <r>
    <s v="TC.CGKL K17C"/>
    <s v=""/>
    <s v="Dung sai"/>
    <s v="Dung sai lắp ghép và đo lường "/>
    <n v="0"/>
    <s v=""/>
    <s v=""/>
    <m/>
    <n v="0"/>
    <m/>
    <x v="11"/>
  </r>
  <r>
    <s v="TC.CGKL K17C"/>
    <n v="674"/>
    <s v="KTATLĐ"/>
    <m/>
    <m/>
    <n v="30"/>
    <n v="30"/>
    <m/>
    <n v="30"/>
    <m/>
    <x v="65"/>
  </r>
  <r>
    <s v="TC.CGKL K17C"/>
    <n v="675"/>
    <s v="KT nguội-hàn"/>
    <s v="Kỹ thuật nguội, hàn"/>
    <n v="71"/>
    <n v="41"/>
    <n v="41"/>
    <m/>
    <m/>
    <n v="41"/>
    <x v="56"/>
  </r>
  <r>
    <s v="TC.CGKL K17C"/>
    <n v="676"/>
    <s v="Tiện TN"/>
    <s v="Tiện trụ ngoài"/>
    <n v="90"/>
    <n v="90"/>
    <n v="90"/>
    <m/>
    <n v="90"/>
    <m/>
    <x v="64"/>
  </r>
  <r>
    <s v="TC.CGKL K17C"/>
    <n v="677"/>
    <s v="Tiện rãnh, lỗ, côn"/>
    <s v="Tiện rãnh, lỗ, côn"/>
    <n v="105"/>
    <n v="105"/>
    <n v="105"/>
    <m/>
    <n v="105"/>
    <m/>
    <x v="64"/>
  </r>
  <r>
    <s v="TC.CGKL K17C"/>
    <n v="678"/>
    <s v="Phay, bào các dạng MP"/>
    <s v="Phay, bào các dạng mặt phẳng"/>
    <n v="90"/>
    <n v="90"/>
    <n v="90"/>
    <m/>
    <n v="90"/>
    <m/>
    <x v="55"/>
  </r>
  <r>
    <s v="TC.CGKL K17C"/>
    <n v="679"/>
    <s v="Phay, bào, xọc rãnh,RĐE"/>
    <s v="Phay, bào, xọc rãnh, rãnh đuôi én"/>
    <n v="105"/>
    <n v="105"/>
    <n v="105"/>
    <m/>
    <n v="105"/>
    <m/>
    <x v="13"/>
  </r>
  <r>
    <s v="TC.CGKL K17C"/>
    <s v=""/>
    <s v="Tiện ren"/>
    <s v="Tiện ren "/>
    <n v="120"/>
    <s v=""/>
    <s v=""/>
    <m/>
    <n v="120"/>
    <m/>
    <x v="11"/>
  </r>
  <r>
    <s v="TC.CGKL K17C"/>
    <s v=""/>
    <s v="Phay đa giác, bánh răng"/>
    <s v="Phay đa giác, bánh răng"/>
    <n v="105"/>
    <s v=""/>
    <s v=""/>
    <m/>
    <n v="105"/>
    <m/>
    <x v="11"/>
  </r>
  <r>
    <s v="TC.CGKL K17C"/>
    <s v=""/>
    <s v="Vẽ Autocard"/>
    <s v="Vẽ Autocad"/>
    <n v="45"/>
    <s v=""/>
    <s v=""/>
    <m/>
    <n v="45"/>
    <m/>
    <x v="11"/>
  </r>
  <r>
    <s v="TC.CGKL K17C"/>
    <s v=""/>
    <s v="Tiện CNC"/>
    <s v="Tiện CNC "/>
    <n v="105"/>
    <s v=""/>
    <s v=""/>
    <m/>
    <n v="105"/>
    <m/>
    <x v="11"/>
  </r>
  <r>
    <s v="TC.CGKL K17C"/>
    <s v=""/>
    <s v="Phay CNC"/>
    <s v="Phay CNC "/>
    <n v="105"/>
    <s v=""/>
    <s v=""/>
    <m/>
    <n v="105"/>
    <m/>
    <x v="11"/>
  </r>
  <r>
    <s v="TC.CGKL K17C"/>
    <s v=""/>
    <s v="Tiện nâng cao"/>
    <s v="Tiện nâng cao"/>
    <n v="90"/>
    <s v=""/>
    <s v=""/>
    <m/>
    <n v="90"/>
    <m/>
    <x v="11"/>
  </r>
  <r>
    <s v="TC.CGKL K17C"/>
    <n v="686"/>
    <s v="Mài MP, Mài TN"/>
    <s v="Mài mặt phẳng, mài trụ ngoài"/>
    <n v="90"/>
    <n v="90"/>
    <n v="90"/>
    <m/>
    <n v="90"/>
    <m/>
    <x v="63"/>
  </r>
  <r>
    <s v="TC.CGKL K17C"/>
    <s v=""/>
    <s v="TTTN"/>
    <s v="Thực tập tốt nghiệp"/>
    <n v="360"/>
    <s v=""/>
    <s v=""/>
    <m/>
    <n v="360"/>
    <m/>
    <x v="11"/>
  </r>
  <r>
    <s v="CĐ.CGKL K06Đ1  "/>
    <n v="688"/>
    <s v="Tiện ren"/>
    <s v="Tiện ren"/>
    <n v="150"/>
    <n v="150"/>
    <n v="150"/>
    <m/>
    <n v="150"/>
    <m/>
    <x v="58"/>
  </r>
  <r>
    <s v="CĐ.CGKL K06Đ1  "/>
    <n v="689"/>
    <s v="Phay đa giác, bánh răng"/>
    <s v="Phay đa giác, bánh răng"/>
    <n v="120"/>
    <n v="120"/>
    <n v="120"/>
    <m/>
    <n v="120"/>
    <m/>
    <x v="60"/>
  </r>
  <r>
    <s v="CĐ.CGKL K06Đ1  "/>
    <n v="690"/>
    <s v="Tiện CNC"/>
    <s v="Tiện CNC "/>
    <n v="105"/>
    <n v="105"/>
    <n v="105"/>
    <m/>
    <n v="105"/>
    <m/>
    <x v="59"/>
  </r>
  <r>
    <s v="CĐ.CGKL K06Đ1  "/>
    <n v="691"/>
    <s v="Phay CNC"/>
    <s v="Phay CNC "/>
    <n v="105"/>
    <n v="105"/>
    <n v="105"/>
    <m/>
    <n v="105"/>
    <m/>
    <x v="61"/>
  </r>
  <r>
    <s v="CĐ.CGKL K06Đ1  "/>
    <n v="692"/>
    <s v="Tiện LT, Tiện ĐH"/>
    <s v="Tiện lệch tâm, tiện định hình"/>
    <n v="90"/>
    <n v="90"/>
    <n v="90"/>
    <m/>
    <n v="90"/>
    <m/>
    <x v="55"/>
  </r>
  <r>
    <s v="CĐ.CGKL K06Đ1  "/>
    <n v="693"/>
    <s v="Tiện CT gá lắp phức tạp"/>
    <s v="Tiện chi tiết gá lắp phức tạp"/>
    <n v="90"/>
    <n v="90"/>
    <n v="90"/>
    <m/>
    <n v="90"/>
    <m/>
    <x v="13"/>
  </r>
  <r>
    <s v="CĐ.CGKL K06Đ1  "/>
    <n v="694"/>
    <s v="Cắt dây CNC"/>
    <s v="Cắt dây CNC"/>
    <n v="90"/>
    <n v="90"/>
    <n v="90"/>
    <m/>
    <n v="90"/>
    <m/>
    <x v="61"/>
  </r>
  <r>
    <s v="CĐ.CGKL K06Đ1  "/>
    <n v="695"/>
    <s v="Mài MP, Mài TN"/>
    <s v="Mài mặt phẳng, mài trụ ngoài"/>
    <n v="105"/>
    <n v="105"/>
    <n v="105"/>
    <m/>
    <n v="105"/>
    <m/>
    <x v="63"/>
  </r>
  <r>
    <s v="CĐ.CGKL K06Đ1  "/>
    <n v="696"/>
    <s v="MasterCam"/>
    <s v="MasterCam  "/>
    <n v="90"/>
    <n v="90"/>
    <n v="90"/>
    <m/>
    <n v="90"/>
    <m/>
    <x v="61"/>
  </r>
  <r>
    <s v="CĐ.CGKL K06Đ1  "/>
    <n v="697"/>
    <s v="Đồ án MH"/>
    <s v="Đồ án môn học"/>
    <n v="30"/>
    <n v="30"/>
    <n v="30"/>
    <m/>
    <n v="30"/>
    <m/>
    <x v="60"/>
  </r>
  <r>
    <s v="CĐ.CGKL K06Đ1  "/>
    <n v="698"/>
    <s v="TTTN"/>
    <s v="Thực tập tốt nghiệp"/>
    <n v="225"/>
    <n v="225"/>
    <n v="225"/>
    <m/>
    <n v="225"/>
    <m/>
    <x v="2"/>
  </r>
  <r>
    <s v="CĐ.CGKL K07Đ2"/>
    <n v="699"/>
    <s v="Tiện TN"/>
    <s v="Tiện trụ ngoài"/>
    <n v="42"/>
    <n v="42"/>
    <n v="42"/>
    <m/>
    <m/>
    <n v="42"/>
    <x v="60"/>
  </r>
  <r>
    <s v="CĐ.CGKL K07Đ2"/>
    <n v="700"/>
    <s v="Tiện rãnh, lỗ, côn"/>
    <s v="Tiện rãnh, lỗ, côn"/>
    <n v="105"/>
    <n v="105"/>
    <n v="105"/>
    <m/>
    <n v="105"/>
    <m/>
    <x v="64"/>
  </r>
  <r>
    <s v="CĐ.CGKL K07Đ2"/>
    <n v="701"/>
    <s v="Phay, bào các dạng MP"/>
    <s v="Phay, bào các dạng mặt phẳng"/>
    <n v="41"/>
    <n v="41"/>
    <n v="41"/>
    <m/>
    <m/>
    <n v="41"/>
    <x v="64"/>
  </r>
  <r>
    <s v="CĐ.CGKL K07Đ2"/>
    <n v="702"/>
    <s v="Phay, bào, xọc rãnh,RĐE"/>
    <s v="Phay, bào, xọc rãnh, rãnh đuôi én"/>
    <n v="105"/>
    <n v="105"/>
    <n v="105"/>
    <m/>
    <n v="105"/>
    <m/>
    <x v="59"/>
  </r>
  <r>
    <s v="CĐ.CGKL K07Đ2"/>
    <n v="703"/>
    <s v="Tiện ren"/>
    <s v="Tiện ren"/>
    <n v="135"/>
    <n v="135"/>
    <n v="135"/>
    <m/>
    <n v="135"/>
    <m/>
    <x v="58"/>
  </r>
  <r>
    <s v="CĐ.CGKL K07Đ2"/>
    <n v="704"/>
    <s v="Phay đa giác, bánh răng"/>
    <s v="Phay đa giác, bánh răng"/>
    <n v="120"/>
    <n v="120"/>
    <n v="120"/>
    <m/>
    <n v="120"/>
    <m/>
    <x v="13"/>
  </r>
  <r>
    <s v="CĐ.CGKL K07Đ2"/>
    <n v="705"/>
    <s v="Thủy lực_x000a_khí nén"/>
    <s v="Thủy lực khí nén "/>
    <n v="45"/>
    <n v="45"/>
    <n v="45"/>
    <m/>
    <n v="45"/>
    <m/>
    <x v="13"/>
  </r>
  <r>
    <s v="CĐ.CGKL K07Đ2"/>
    <s v=""/>
    <s v="Tiện CNC"/>
    <s v="Tiện CNC "/>
    <n v="120"/>
    <s v=""/>
    <s v=""/>
    <m/>
    <n v="120"/>
    <m/>
    <x v="11"/>
  </r>
  <r>
    <s v="CĐ.CGKL K07Đ2"/>
    <s v=""/>
    <s v="Phay CNC"/>
    <s v="Phay CNC "/>
    <n v="120"/>
    <s v=""/>
    <s v=""/>
    <m/>
    <n v="120"/>
    <m/>
    <x v="11"/>
  </r>
  <r>
    <s v="CĐ.CGKL K07Đ2"/>
    <s v=""/>
    <s v="Tiện nâng cao"/>
    <s v="Tiện nâng cao"/>
    <n v="90"/>
    <s v=""/>
    <s v=""/>
    <m/>
    <n v="90"/>
    <m/>
    <x v="11"/>
  </r>
  <r>
    <s v="CĐ.CGKL K07Đ2"/>
    <s v=""/>
    <s v="Cắt dây CNC"/>
    <s v="Cắt dây CNC"/>
    <n v="60"/>
    <s v=""/>
    <s v=""/>
    <m/>
    <n v="60"/>
    <m/>
    <x v="11"/>
  </r>
  <r>
    <s v="CĐ.CGKL K07Đ2"/>
    <s v=""/>
    <s v="Mài MP, Mài TN"/>
    <s v="Mài mặt phẳng, mài trụ ngoài"/>
    <n v="90"/>
    <s v=""/>
    <s v=""/>
    <m/>
    <n v="90"/>
    <m/>
    <x v="11"/>
  </r>
  <r>
    <s v="CĐ.CGKL K07Đ2"/>
    <s v=""/>
    <s v="LTGCTĐ"/>
    <s v="Lập trình gia công tự động "/>
    <n v="90"/>
    <s v=""/>
    <s v=""/>
    <m/>
    <n v="90"/>
    <m/>
    <x v="11"/>
  </r>
  <r>
    <s v="CĐ.CGKL K07Đ2"/>
    <s v=""/>
    <s v="ĐAMH"/>
    <s v="Đồ án môn học"/>
    <n v="15"/>
    <s v=""/>
    <s v=""/>
    <m/>
    <n v="15"/>
    <m/>
    <x v="11"/>
  </r>
  <r>
    <s v="CĐ.CGKL K07Đ2"/>
    <s v=""/>
    <s v="TTTN"/>
    <s v="Thực tập tốt nghiệp"/>
    <n v="450"/>
    <s v=""/>
    <s v=""/>
    <m/>
    <n v="450"/>
    <m/>
    <x v="11"/>
  </r>
  <r>
    <s v="CĐ.CGKL K08"/>
    <n v="714"/>
    <s v="Chính trị"/>
    <s v="Giáo dục chính trị"/>
    <n v="75"/>
    <n v="15"/>
    <n v="15"/>
    <m/>
    <m/>
    <n v="15"/>
    <x v="15"/>
  </r>
  <r>
    <s v="CĐ.CGKL K08"/>
    <s v=""/>
    <s v="Pháp luật"/>
    <s v="Pháp luật"/>
    <n v="30"/>
    <s v=""/>
    <s v=""/>
    <m/>
    <n v="30"/>
    <m/>
    <x v="11"/>
  </r>
  <r>
    <s v="CĐ.CGKL K08"/>
    <n v="716"/>
    <s v="GDTC"/>
    <s v="Giáo dục thể chất"/>
    <n v="60"/>
    <n v="60"/>
    <n v="60"/>
    <m/>
    <n v="60"/>
    <m/>
    <x v="23"/>
  </r>
  <r>
    <s v="CĐ.CGKL K08"/>
    <s v=""/>
    <s v="GDQP&amp;AN"/>
    <s v="Giáo dục quốc phòng - An ninh"/>
    <n v="75"/>
    <s v=""/>
    <s v=""/>
    <m/>
    <n v="75"/>
    <m/>
    <x v="11"/>
  </r>
  <r>
    <s v="CĐ.CGKL K08"/>
    <n v="718"/>
    <s v="Tin học"/>
    <s v="Tin học"/>
    <n v="75"/>
    <n v="23"/>
    <n v="23"/>
    <m/>
    <m/>
    <n v="23"/>
    <x v="39"/>
  </r>
  <r>
    <s v="CĐ.CGKL K08"/>
    <n v="719"/>
    <s v="Tiếng Anh "/>
    <s v="Tiếng Anh"/>
    <n v="120"/>
    <n v="78"/>
    <n v="78"/>
    <m/>
    <m/>
    <n v="78"/>
    <x v="24"/>
  </r>
  <r>
    <s v="CĐ.CGKL K08"/>
    <n v="720"/>
    <s v="Vẽ KT"/>
    <s v="Vẽ kỹ thuật"/>
    <n v="45"/>
    <n v="45"/>
    <n v="45"/>
    <m/>
    <n v="45"/>
    <m/>
    <x v="13"/>
  </r>
  <r>
    <s v="CĐ.CGKL K08"/>
    <n v="721"/>
    <s v="Dung sai"/>
    <s v="Dung sai lắp ghép và Đo lường"/>
    <n v="45"/>
    <n v="45"/>
    <n v="45"/>
    <m/>
    <n v="45"/>
    <m/>
    <x v="66"/>
  </r>
  <r>
    <s v="CĐ.CGKL K08"/>
    <n v="722"/>
    <s v="KTATLĐ"/>
    <s v="Kỹ thuật an toàn lao động "/>
    <n v="30"/>
    <n v="30"/>
    <n v="30"/>
    <m/>
    <n v="30"/>
    <m/>
    <x v="65"/>
  </r>
  <r>
    <s v="CĐ.CGKL K08"/>
    <n v="723"/>
    <s v="KT nguội-hàn"/>
    <s v="Kỹ thuật nguội, hàn"/>
    <n v="90"/>
    <n v="90"/>
    <n v="90"/>
    <m/>
    <n v="90"/>
    <m/>
    <x v="56"/>
  </r>
  <r>
    <s v="CĐ.CGKL K08"/>
    <n v="724"/>
    <s v="NL cắt"/>
    <s v="Nguyên lý cắt"/>
    <n v="45"/>
    <n v="45"/>
    <n v="45"/>
    <m/>
    <n v="45"/>
    <m/>
    <x v="13"/>
  </r>
  <r>
    <s v="CĐ.CGKL K08"/>
    <n v="725"/>
    <s v="CNCTM"/>
    <s v="Công nghệ chế tạo máy "/>
    <n v="90"/>
    <n v="90"/>
    <n v="90"/>
    <m/>
    <n v="90"/>
    <m/>
    <x v="13"/>
  </r>
  <r>
    <s v="CĐ.CGKL K08"/>
    <s v=""/>
    <s v="Tiện TN"/>
    <s v="Tiện trụ ngoài"/>
    <n v="90"/>
    <s v=""/>
    <s v=""/>
    <m/>
    <n v="90"/>
    <m/>
    <x v="11"/>
  </r>
  <r>
    <s v="CĐ.CGKL K08"/>
    <s v=""/>
    <s v="Tiện rãnh, lỗ, côn"/>
    <s v="Tiện rãnh, lỗ, côn"/>
    <n v="105"/>
    <s v=""/>
    <s v=""/>
    <m/>
    <n v="105"/>
    <m/>
    <x v="11"/>
  </r>
  <r>
    <s v="CĐ.CGKL K08"/>
    <s v=""/>
    <s v="Phay, bào các dạng MP"/>
    <s v="Phay, bào các dạng mặt phẳng"/>
    <n v="90"/>
    <s v=""/>
    <s v=""/>
    <m/>
    <n v="90"/>
    <m/>
    <x v="11"/>
  </r>
  <r>
    <s v="CĐ.CGKL K08"/>
    <s v=""/>
    <s v="Phay, bào, xọc rãnh,RĐE"/>
    <s v="Phay, bào, xọc rãnh, rãnh đuôi én"/>
    <n v="105"/>
    <s v=""/>
    <s v=""/>
    <m/>
    <n v="105"/>
    <m/>
    <x v="11"/>
  </r>
  <r>
    <s v="CĐ.CGKL K08"/>
    <s v=""/>
    <s v="Tiện ren"/>
    <s v="Tiện ren"/>
    <n v="135"/>
    <s v=""/>
    <s v=""/>
    <m/>
    <n v="135"/>
    <m/>
    <x v="11"/>
  </r>
  <r>
    <s v="CĐ.CGKL K08"/>
    <s v=""/>
    <s v="Phay đa giác, bánh răng"/>
    <s v="Phay đa giác, bánh răng"/>
    <n v="120"/>
    <s v=""/>
    <s v=""/>
    <m/>
    <n v="120"/>
    <m/>
    <x v="11"/>
  </r>
  <r>
    <s v="CĐ.CGKL K08"/>
    <s v=""/>
    <s v="TLKN"/>
    <s v="Thủy lực khí nén "/>
    <n v="45"/>
    <s v=""/>
    <s v=""/>
    <m/>
    <n v="45"/>
    <m/>
    <x v="11"/>
  </r>
  <r>
    <s v="CĐ.CGKL K08"/>
    <s v=""/>
    <s v="Vẽ Autocard"/>
    <s v="Vẽ Autocad"/>
    <n v="45"/>
    <s v=""/>
    <s v=""/>
    <m/>
    <n v="45"/>
    <m/>
    <x v="11"/>
  </r>
  <r>
    <s v="CĐ.CGKL K08"/>
    <s v=""/>
    <s v="Tiện CNC"/>
    <s v="Tiện CNC "/>
    <n v="120"/>
    <s v=""/>
    <s v=""/>
    <m/>
    <n v="120"/>
    <m/>
    <x v="11"/>
  </r>
  <r>
    <s v="CĐ.CGKL K08"/>
    <s v=""/>
    <s v="Phay CNC"/>
    <s v="Phay CNC "/>
    <n v="120"/>
    <s v=""/>
    <s v=""/>
    <m/>
    <n v="120"/>
    <m/>
    <x v="11"/>
  </r>
  <r>
    <s v="CĐ.CGKL K08"/>
    <s v=""/>
    <s v="TKĐHCK"/>
    <s v="Thiết kế đồ họa cơ khí"/>
    <n v="90"/>
    <s v=""/>
    <s v=""/>
    <m/>
    <n v="90"/>
    <m/>
    <x v="11"/>
  </r>
  <r>
    <s v="CĐ.CGKL K08"/>
    <s v=""/>
    <s v="Tiện nâng cao"/>
    <s v="Tiện nâng cao"/>
    <n v="90"/>
    <s v=""/>
    <s v=""/>
    <m/>
    <n v="90"/>
    <m/>
    <x v="11"/>
  </r>
  <r>
    <s v="CĐ.CGKL K08"/>
    <s v=""/>
    <s v="Cắt dây CNC"/>
    <s v="Cắt dây CNC"/>
    <n v="60"/>
    <s v=""/>
    <s v=""/>
    <m/>
    <n v="60"/>
    <m/>
    <x v="11"/>
  </r>
  <r>
    <s v="CĐ.CGKL K08"/>
    <s v=""/>
    <s v="Mài MP, Mài TN"/>
    <s v="Mài mặt phẳng, mài trụ ngoài"/>
    <n v="90"/>
    <s v=""/>
    <s v=""/>
    <m/>
    <n v="90"/>
    <m/>
    <x v="11"/>
  </r>
  <r>
    <s v="CĐ.CGKL K08"/>
    <s v=""/>
    <s v="KT Gò"/>
    <s v="Kỹ thuật gò"/>
    <n v="45"/>
    <s v=""/>
    <s v=""/>
    <m/>
    <n v="45"/>
    <m/>
    <x v="11"/>
  </r>
  <r>
    <s v="CĐ.CGKL K08"/>
    <s v=""/>
    <s v="LTGCTĐ"/>
    <s v="Lập trình gia công tự động "/>
    <n v="90"/>
    <s v=""/>
    <s v=""/>
    <m/>
    <n v="90"/>
    <m/>
    <x v="11"/>
  </r>
  <r>
    <s v="CĐ.CGKL K08"/>
    <s v=""/>
    <s v="ĐAMH"/>
    <s v="Đồ án môn học"/>
    <n v="15"/>
    <s v=""/>
    <s v=""/>
    <m/>
    <n v="15"/>
    <m/>
    <x v="11"/>
  </r>
  <r>
    <s v="CĐ.CGKL K08"/>
    <s v=""/>
    <s v="TTTN"/>
    <s v="Thực tập tốt nghiệp"/>
    <n v="450"/>
    <s v=""/>
    <s v=""/>
    <m/>
    <n v="450"/>
    <m/>
    <x v="11"/>
  </r>
  <r>
    <m/>
    <m/>
    <m/>
    <m/>
    <m/>
    <m/>
    <m/>
    <m/>
    <m/>
    <m/>
    <x v="11"/>
  </r>
  <r>
    <m/>
    <m/>
    <m/>
    <m/>
    <m/>
    <m/>
    <m/>
    <m/>
    <m/>
    <m/>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05"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40:F443"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3">
    <i>
      <x/>
      <x v="23"/>
      <x v="1"/>
      <x v="49"/>
      <x/>
      <x v="24"/>
    </i>
    <i r="2">
      <x v="2"/>
      <x v="57"/>
      <x v="9"/>
      <x v="56"/>
    </i>
    <i r="2">
      <x v="3"/>
      <x v="4"/>
      <x v="65"/>
      <x v="2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76"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45:F245"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79"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65:F27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formats count="1">
    <format dxfId="243">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01"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14:F41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60"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48:F15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24"/>
      <x/>
      <x v="14"/>
      <x v="17"/>
      <x v="33"/>
    </i>
    <i r="2">
      <x v="1"/>
      <x v="55"/>
      <x v="42"/>
      <x v="5"/>
    </i>
    <i r="2">
      <x v="2"/>
      <x v="11"/>
      <x v="51"/>
      <x v="29"/>
    </i>
    <i r="2">
      <x v="3"/>
      <x v="43"/>
      <x v="7"/>
      <x v="10"/>
    </i>
    <i r="2">
      <x v="4"/>
      <x v="55"/>
      <x v="42"/>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100"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95:F40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20"/>
      <x/>
      <x v="9"/>
      <x v="57"/>
      <x v="56"/>
    </i>
    <i r="2">
      <x v="1"/>
      <x v="67"/>
      <x/>
      <x v="38"/>
    </i>
    <i r="2">
      <x v="2"/>
      <x v="32"/>
      <x v="47"/>
      <x v="34"/>
    </i>
    <i r="2">
      <x v="3"/>
      <x v="9"/>
      <x v="57"/>
      <x v="56"/>
    </i>
    <i r="2">
      <x v="4"/>
      <x v="65"/>
      <x v="13"/>
      <x v="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106"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34:F437"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23"/>
      <x v="1"/>
      <x/>
      <x v="49"/>
      <x v="24"/>
    </i>
    <i r="2">
      <x v="2"/>
      <x v="9"/>
      <x v="57"/>
      <x v="56"/>
    </i>
    <i r="2">
      <x v="3"/>
      <x v="65"/>
      <x v="4"/>
      <x v="2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PivotTable11"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F8"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36"/>
      <x v="1"/>
      <x v="1"/>
      <x v="10"/>
      <x v="41"/>
    </i>
    <i r="2">
      <x v="2"/>
      <x v="68"/>
      <x v="8"/>
      <x v="40"/>
    </i>
    <i r="2">
      <x v="4"/>
      <x v="51"/>
      <x v="16"/>
      <x v="3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PivotTable56"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22:F127"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formats count="1">
    <format dxfId="244">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PivotTable112"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73:F477"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4"/>
      <x/>
      <x v="9"/>
      <x v="19"/>
      <x v="51"/>
    </i>
    <i r="2">
      <x v="1"/>
      <x v="67"/>
      <x v="11"/>
      <x v="40"/>
    </i>
    <i r="2">
      <x v="2"/>
      <x v="14"/>
      <x v="14"/>
      <x v="23"/>
    </i>
    <i r="2">
      <x v="4"/>
      <x v="15"/>
      <x v="49"/>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PivotTable130"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90:F594"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2"/>
      <x/>
      <x v="23"/>
      <x v="56"/>
      <x v="37"/>
    </i>
    <i r="2">
      <x v="2"/>
      <x v="14"/>
      <x v="17"/>
      <x v="33"/>
    </i>
    <i r="2">
      <x v="3"/>
      <x v="67"/>
      <x v="5"/>
      <x v="38"/>
    </i>
    <i r="2">
      <x v="4"/>
      <x v="24"/>
      <x v="37"/>
      <x v="4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PivotTable71"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19:F222"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3">
    <i>
      <x/>
      <x v="6"/>
      <x/>
      <x v="59"/>
      <x v="50"/>
      <x v="4"/>
    </i>
    <i r="2">
      <x v="3"/>
      <x v="40"/>
      <x v="10"/>
      <x v="6"/>
    </i>
    <i r="2">
      <x v="4"/>
      <x v="33"/>
      <x v="22"/>
      <x v="1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PivotTable43"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4:F49"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9"/>
      <x/>
      <x v="44"/>
      <x v="10"/>
      <x v="41"/>
    </i>
    <i r="2">
      <x v="1"/>
      <x v="65"/>
      <x v="2"/>
      <x v="21"/>
    </i>
    <i r="2">
      <x v="2"/>
      <x v="41"/>
      <x v="18"/>
      <x v="35"/>
    </i>
    <i r="2">
      <x v="3"/>
      <x v="41"/>
      <x v="18"/>
      <x v="35"/>
    </i>
    <i r="2">
      <x v="4"/>
      <x v="37"/>
      <x v="53"/>
      <x v="3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PivotTable125"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70:F575"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x/>
      <x v="38"/>
      <x v="42"/>
      <x v="48"/>
    </i>
    <i r="2">
      <x v="1"/>
      <x v="46"/>
      <x v="47"/>
      <x v="46"/>
    </i>
    <i r="2">
      <x v="2"/>
      <x v="38"/>
      <x v="42"/>
      <x v="48"/>
    </i>
    <i r="2">
      <x v="3"/>
      <x v="15"/>
      <x v="60"/>
      <x v="59"/>
    </i>
    <i r="2">
      <x v="4"/>
      <x v="25"/>
      <x v="59"/>
      <x v="4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PivotTable75"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39:F244"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formats count="1">
    <format dxfId="245">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name="PivotTable121"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44:F54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name="PivotTable103"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27:F43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3">
    <i>
      <x/>
      <x v="22"/>
      <x v="1"/>
      <x v="58"/>
      <x v="9"/>
      <x v="53"/>
    </i>
    <i r="2">
      <x v="3"/>
      <x v="13"/>
      <x v="65"/>
      <x v="22"/>
    </i>
    <i r="2">
      <x v="4"/>
      <x v="17"/>
      <x v="46"/>
      <x v="3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PivotTable83"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97:F29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name="PivotTable111"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79:F483"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4"/>
      <x/>
      <x v="19"/>
      <x v="9"/>
      <x v="51"/>
    </i>
    <i r="2">
      <x v="1"/>
      <x v="11"/>
      <x v="67"/>
      <x v="40"/>
    </i>
    <i r="2">
      <x v="2"/>
      <x v="14"/>
      <x v="14"/>
      <x v="2"/>
    </i>
    <i r="2">
      <x v="4"/>
      <x v="49"/>
      <x v="15"/>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name="PivotTable70"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00:F20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5"/>
      <x/>
      <x v="54"/>
      <x v="42"/>
      <x v="11"/>
    </i>
    <i r="2">
      <x v="1"/>
      <x v="20"/>
      <x v="36"/>
      <x v="17"/>
    </i>
    <i r="2">
      <x v="4"/>
      <x v="50"/>
      <x v="59"/>
      <x v="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name="PivotTable58"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35:F14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formats count="1">
    <format dxfId="246">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name="PivotTable129"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96:F60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2"/>
      <x/>
      <x v="56"/>
      <x v="23"/>
      <x v="37"/>
    </i>
    <i r="2">
      <x v="2"/>
      <x v="17"/>
      <x v="14"/>
      <x v="33"/>
    </i>
    <i r="2">
      <x v="3"/>
      <x v="5"/>
      <x v="67"/>
      <x v="38"/>
    </i>
    <i r="2">
      <x v="4"/>
      <x v="37"/>
      <x v="24"/>
      <x v="4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name="PivotTable57"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41:F141"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name="PivotTable62"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61:F166"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25"/>
      <x/>
      <x v="14"/>
      <x v="51"/>
      <x v="29"/>
    </i>
    <i r="2">
      <x v="1"/>
      <x v="24"/>
      <x v="37"/>
      <x v="44"/>
    </i>
    <i r="2">
      <x v="2"/>
      <x v="53"/>
      <x v="40"/>
      <x v="11"/>
    </i>
    <i r="2">
      <x v="3"/>
      <x v="55"/>
      <x v="42"/>
      <x v="20"/>
    </i>
    <i r="2">
      <x v="4"/>
      <x v="43"/>
      <x v="7"/>
      <x v="1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name="PivotTable96"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69:F37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18"/>
      <x/>
      <x v="30"/>
      <x v="45"/>
      <x v="52"/>
    </i>
    <i r="2">
      <x v="1"/>
      <x v="2"/>
      <x v="57"/>
      <x v="56"/>
    </i>
    <i r="2">
      <x v="3"/>
      <x v="5"/>
      <x v="31"/>
      <x v="57"/>
    </i>
    <i r="2">
      <x v="4"/>
      <x v="7"/>
      <x v="58"/>
      <x v="5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name="PivotTable91"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49:F353"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10"/>
      <x/>
      <x v="12"/>
      <x v="39"/>
      <x v="14"/>
    </i>
    <i r="2">
      <x v="2"/>
      <x v="28"/>
      <x v="29"/>
      <x v="15"/>
    </i>
    <i r="2">
      <x v="3"/>
      <x v="39"/>
      <x v="70"/>
      <x v="49"/>
    </i>
    <i r="2">
      <x v="4"/>
      <x v="61"/>
      <x v="16"/>
      <x v="1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name="PivotTable54"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09:F114"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28"/>
      <x/>
      <x v="17"/>
      <x v="6"/>
      <x v="25"/>
    </i>
    <i r="2">
      <x v="1"/>
      <x v="17"/>
      <x v="6"/>
      <x v="25"/>
    </i>
    <i r="2">
      <x v="2"/>
      <x v="65"/>
      <x v="13"/>
      <x v="22"/>
    </i>
    <i r="2">
      <x v="3"/>
      <x v="38"/>
      <x v="30"/>
      <x v="26"/>
    </i>
    <i r="2">
      <x v="4"/>
      <x v="36"/>
      <x v="18"/>
      <x v="2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name="PivotTable78"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58:F258"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name="PivotTable59"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54:F15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name="PivotTable90"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30:F334"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9"/>
      <x v="1"/>
      <x v="26"/>
      <x v="28"/>
      <x v="45"/>
    </i>
    <i r="2">
      <x v="2"/>
      <x v="25"/>
      <x v="54"/>
      <x v="14"/>
    </i>
    <i r="2">
      <x v="3"/>
      <x v="71"/>
      <x v="48"/>
      <x v="15"/>
    </i>
    <i r="2">
      <x v="4"/>
      <x v="35"/>
      <x v="44"/>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name="PivotTable86"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04:F308"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33"/>
      <x/>
      <x v="16"/>
      <x v="48"/>
      <x v="13"/>
    </i>
    <i r="2">
      <x v="2"/>
      <x v="16"/>
      <x v="48"/>
      <x v="18"/>
    </i>
    <i r="2">
      <x v="3"/>
      <x v="39"/>
      <x v="28"/>
      <x v="12"/>
    </i>
    <i r="2">
      <x v="4"/>
      <x v="21"/>
      <x v="60"/>
      <x v="1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name="PivotTable39"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8:F2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7"/>
      <x/>
      <x v="52"/>
      <x v="26"/>
      <x v="27"/>
    </i>
    <i r="2">
      <x v="1"/>
      <x v="40"/>
      <x v="16"/>
      <x v="36"/>
    </i>
    <i r="2">
      <x v="2"/>
      <x v="1"/>
      <x v="10"/>
      <x v="41"/>
    </i>
    <i r="2">
      <x v="3"/>
      <x v="1"/>
      <x v="10"/>
      <x v="41"/>
    </i>
    <i r="2">
      <x v="4"/>
      <x v="69"/>
      <x v="27"/>
      <x v="3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name="PivotTable102"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08:F41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21"/>
      <x/>
      <x v="8"/>
      <x v="41"/>
      <x v="55"/>
    </i>
    <i r="2">
      <x v="1"/>
      <x v="19"/>
      <x v="47"/>
      <x v="23"/>
    </i>
    <i r="2">
      <x v="2"/>
      <x v="32"/>
      <x v="49"/>
      <x v="34"/>
    </i>
    <i r="2">
      <x v="3"/>
      <x v="8"/>
      <x v="41"/>
      <x v="55"/>
    </i>
    <i r="2">
      <x v="4"/>
      <x v="9"/>
      <x v="57"/>
      <x v="5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name="PivotTable67"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93:F19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27"/>
      <x/>
      <x v="60"/>
      <x v="55"/>
      <x v="5"/>
    </i>
    <i r="2">
      <x v="1"/>
      <x v="60"/>
      <x v="55"/>
      <x v="20"/>
    </i>
    <i r="2">
      <x v="2"/>
      <x v="7"/>
      <x v="43"/>
      <x v="10"/>
    </i>
    <i r="2">
      <x v="3"/>
      <x v="51"/>
      <x v="11"/>
      <x v="2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name="PivotTable66"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74:F178"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26"/>
      <x/>
      <x v="43"/>
      <x v="55"/>
      <x v="9"/>
    </i>
    <i r="2">
      <x v="1"/>
      <x v="43"/>
      <x v="55"/>
      <x v="9"/>
    </i>
    <i r="2">
      <x v="3"/>
      <x v="11"/>
      <x v="36"/>
      <x v="18"/>
    </i>
    <i r="2">
      <x v="4"/>
      <x v="65"/>
      <x v="4"/>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name="PivotTable84"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91:F296"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2"/>
      <x/>
      <x v="65"/>
      <x v="2"/>
      <x v="21"/>
    </i>
    <i r="2">
      <x v="1"/>
      <x v="29"/>
      <x v="48"/>
      <x v="15"/>
    </i>
    <i r="2">
      <x v="2"/>
      <x v="21"/>
      <x v="60"/>
      <x v="16"/>
    </i>
    <i r="2">
      <x v="3"/>
      <x v="21"/>
      <x v="60"/>
      <x v="16"/>
    </i>
    <i r="2">
      <x v="4"/>
      <x v="24"/>
      <x v="32"/>
      <x v="4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name="PivotTable48"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76:F76"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name="PivotTable77"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52:F257"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formats count="1">
    <format dxfId="247">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name="PivotTable53"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15:F119"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28"/>
      <x/>
      <x v="6"/>
      <x v="17"/>
      <x v="25"/>
    </i>
    <i r="2">
      <x v="2"/>
      <x v="13"/>
      <x v="65"/>
      <x v="22"/>
    </i>
    <i r="2">
      <x v="3"/>
      <x v="30"/>
      <x v="38"/>
      <x v="26"/>
    </i>
    <i r="2">
      <x v="4"/>
      <x v="18"/>
      <x v="36"/>
      <x v="26"/>
    </i>
  </rowItems>
  <colItems count="1">
    <i/>
  </colItems>
  <formats count="1">
    <format dxfId="248">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name="PivotTable114"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86:F491"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11"/>
      <x/>
      <x v="49"/>
      <x v="25"/>
      <x v="58"/>
    </i>
    <i r="2">
      <x v="1"/>
      <x v="49"/>
      <x v="25"/>
      <x v="48"/>
    </i>
    <i r="2">
      <x v="2"/>
      <x v="48"/>
      <x v="24"/>
      <x v="58"/>
    </i>
    <i r="2">
      <x v="3"/>
      <x v="47"/>
      <x v="46"/>
      <x v="46"/>
    </i>
    <i r="2">
      <x v="4"/>
      <x v="63"/>
      <x v="21"/>
      <x v="6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name="PivotTable51"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02:F106"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30"/>
      <x/>
      <x v="3"/>
      <x v="56"/>
      <x v="31"/>
    </i>
    <i r="2">
      <x v="1"/>
      <x v="17"/>
      <x v="14"/>
      <x v="33"/>
    </i>
    <i r="2">
      <x v="3"/>
      <x v="50"/>
      <x v="45"/>
      <x v="31"/>
    </i>
    <i r="2">
      <x v="4"/>
      <x v="50"/>
      <x v="45"/>
      <x v="3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name="PivotTable107"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53:F453"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name="PivotTable52"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96:F10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30"/>
      <x/>
      <x v="56"/>
      <x v="3"/>
      <x v="31"/>
    </i>
    <i r="2">
      <x v="1"/>
      <x v="14"/>
      <x v="17"/>
      <x v="33"/>
    </i>
    <i r="2">
      <x v="3"/>
      <x v="45"/>
      <x v="50"/>
      <x v="31"/>
    </i>
    <i r="2">
      <x v="4"/>
      <x v="45"/>
      <x v="50"/>
      <x v="3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name="PivotTable88"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17:F321"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8"/>
      <x/>
      <x v="66"/>
      <x v="43"/>
      <x v="16"/>
    </i>
    <i r="2">
      <x v="1"/>
      <x v="12"/>
      <x v="54"/>
      <x v="13"/>
    </i>
    <i r="2">
      <x v="2"/>
      <x v="27"/>
      <x v="22"/>
      <x v="19"/>
    </i>
    <i r="2">
      <x v="3"/>
      <x v="13"/>
      <x v="29"/>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name="PivotTable73"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26:F229"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7"/>
      <x/>
      <x v="11"/>
      <x v="36"/>
      <x v="34"/>
    </i>
    <i r="2">
      <x v="3"/>
      <x v="70"/>
      <x v="20"/>
      <x v="50"/>
    </i>
    <i r="2">
      <x v="4"/>
      <x v="11"/>
      <x v="36"/>
      <x v="2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name="PivotTable72"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13:F216"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6"/>
      <x/>
      <x v="50"/>
      <x v="59"/>
      <x v="4"/>
    </i>
    <i r="2">
      <x v="3"/>
      <x v="10"/>
      <x v="40"/>
      <x v="6"/>
    </i>
    <i r="2">
      <x v="4"/>
      <x v="22"/>
      <x v="33"/>
      <x v="1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name="PivotTable94"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56:F361"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17"/>
      <x/>
      <x v="30"/>
      <x v="58"/>
      <x v="53"/>
    </i>
    <i r="2">
      <x v="1"/>
      <x v="5"/>
      <x v="45"/>
      <x v="52"/>
    </i>
    <i r="2">
      <x v="2"/>
      <x v="34"/>
      <x v="41"/>
      <x v="55"/>
    </i>
    <i r="2">
      <x v="3"/>
      <x v="6"/>
      <x v="23"/>
      <x v="54"/>
    </i>
    <i r="2">
      <x v="4"/>
      <x v="3"/>
      <x v="19"/>
      <x v="5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name="PivotTable95"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75:F379"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18"/>
      <x/>
      <x v="45"/>
      <x v="30"/>
      <x v="52"/>
    </i>
    <i r="2">
      <x v="1"/>
      <x v="57"/>
      <x v="2"/>
      <x v="56"/>
    </i>
    <i r="2">
      <x v="3"/>
      <x v="31"/>
      <x v="5"/>
      <x v="57"/>
    </i>
    <i r="2">
      <x v="4"/>
      <x v="58"/>
      <x v="7"/>
      <x v="5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name="PivotTable46"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7:F6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34"/>
      <x/>
      <x v="40"/>
      <x v="16"/>
      <x v="36"/>
    </i>
    <i r="2">
      <x v="3"/>
      <x v="18"/>
      <x v="8"/>
      <x v="40"/>
    </i>
    <i r="2">
      <x v="4"/>
      <x v="18"/>
      <x v="8"/>
      <x v="4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name="PivotTable113"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92:F49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v="11"/>
      <x/>
      <x v="25"/>
      <x v="49"/>
      <x v="58"/>
    </i>
    <i r="2">
      <x v="1"/>
      <x v="25"/>
      <x v="49"/>
      <x v="48"/>
    </i>
    <i r="2">
      <x v="2"/>
      <x v="24"/>
      <x v="48"/>
      <x v="58"/>
    </i>
    <i r="2">
      <x v="3"/>
      <x v="46"/>
      <x v="47"/>
      <x v="46"/>
    </i>
    <i r="2">
      <x v="4"/>
      <x v="21"/>
      <x v="63"/>
      <x v="6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name="PivotTable115"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05:F51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v="12"/>
      <x/>
      <x v="21"/>
      <x v="62"/>
      <x v="59"/>
    </i>
    <i r="2">
      <x v="1"/>
      <x v="34"/>
      <x v="48"/>
      <x v="58"/>
    </i>
    <i r="2">
      <x v="2"/>
      <x v="21"/>
      <x v="63"/>
      <x v="60"/>
    </i>
    <i r="2">
      <x v="3"/>
      <x v="34"/>
      <x v="48"/>
      <x v="58"/>
    </i>
    <i r="2">
      <x v="4"/>
      <x v="38"/>
      <x v="61"/>
      <x v="5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name="PivotTable116"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99:F50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12"/>
      <x/>
      <x v="62"/>
      <x v="21"/>
      <x v="59"/>
    </i>
    <i r="2">
      <x v="1"/>
      <x v="48"/>
      <x v="34"/>
      <x v="58"/>
    </i>
    <i r="2">
      <x v="2"/>
      <x v="63"/>
      <x v="21"/>
      <x v="60"/>
    </i>
    <i r="2">
      <x v="3"/>
      <x v="48"/>
      <x v="34"/>
      <x v="5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name="PivotTable127"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83:F586"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3">
    <i>
      <x/>
      <x v="1"/>
      <x/>
      <x v="35"/>
      <x v="62"/>
      <x v="60"/>
    </i>
    <i r="2">
      <x v="2"/>
      <x v="35"/>
      <x v="62"/>
      <x v="59"/>
    </i>
    <i r="2">
      <x v="3"/>
      <x v="24"/>
      <x v="64"/>
      <x v="6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name="PivotTable85"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10:F31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33"/>
      <x/>
      <x v="48"/>
      <x v="16"/>
      <x v="13"/>
    </i>
    <i r="2">
      <x v="2"/>
      <x v="48"/>
      <x v="16"/>
      <x v="18"/>
    </i>
    <i r="2">
      <x v="3"/>
      <x v="28"/>
      <x v="39"/>
      <x v="12"/>
    </i>
    <i r="2">
      <x v="4"/>
      <x v="60"/>
      <x v="21"/>
      <x v="1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name="PivotTable124"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51:F555"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16"/>
      <x/>
      <x v="72"/>
      <x v="47"/>
      <x v="42"/>
    </i>
    <i r="2">
      <x v="1"/>
      <x v="64"/>
      <x v="35"/>
      <x v="59"/>
    </i>
    <i r="2">
      <x v="3"/>
      <x v="31"/>
      <x v="9"/>
      <x v="34"/>
    </i>
    <i r="2">
      <x v="4"/>
      <x v="28"/>
      <x v="52"/>
      <x v="4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name="PivotTable92"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43:F347"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10"/>
      <x/>
      <x v="39"/>
      <x v="12"/>
      <x v="14"/>
    </i>
    <i r="2">
      <x v="2"/>
      <x v="29"/>
      <x v="28"/>
      <x v="15"/>
    </i>
    <i r="2">
      <x v="3"/>
      <x v="70"/>
      <x v="39"/>
      <x v="49"/>
    </i>
    <i r="2">
      <x v="4"/>
      <x v="16"/>
      <x v="61"/>
      <x v="1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name="PivotTable40"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4:F29"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v="37"/>
      <x/>
      <x v="26"/>
      <x v="52"/>
      <x v="27"/>
    </i>
    <i r="2">
      <x v="1"/>
      <x v="16"/>
      <x v="40"/>
      <x v="36"/>
    </i>
    <i r="2">
      <x v="2"/>
      <x v="10"/>
      <x v="1"/>
      <x v="41"/>
    </i>
    <i r="2">
      <x v="3"/>
      <x v="10"/>
      <x v="1"/>
      <x v="41"/>
    </i>
    <i r="2">
      <x v="4"/>
      <x v="27"/>
      <x v="69"/>
      <x v="3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name="PivotTable82"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78:F28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1"/>
      <x/>
      <x v="65"/>
      <x v="13"/>
      <x v="22"/>
    </i>
    <i r="2">
      <x v="1"/>
      <x v="39"/>
      <x v="12"/>
      <x v="14"/>
    </i>
    <i r="2">
      <x v="2"/>
      <x v="16"/>
      <x v="61"/>
      <x v="13"/>
    </i>
    <i r="2">
      <x v="3"/>
      <x v="16"/>
      <x v="61"/>
      <x v="13"/>
    </i>
    <i r="2">
      <x v="4"/>
      <x v="29"/>
      <x v="48"/>
      <x v="1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name="PivotTable81"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84:F28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name="PivotTable65"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80:F18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26"/>
      <x/>
      <x v="55"/>
      <x v="43"/>
      <x v="9"/>
    </i>
    <i r="2">
      <x v="1"/>
      <x v="55"/>
      <x v="43"/>
      <x v="9"/>
    </i>
    <i r="2">
      <x v="3"/>
      <x v="36"/>
      <x v="11"/>
      <x v="18"/>
    </i>
    <i r="2">
      <x v="4"/>
      <x v="4"/>
      <x v="65"/>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name="PivotTable44"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0:F5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name="PivotTable120"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25:F53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14"/>
      <x/>
      <x v="72"/>
      <x v="49"/>
      <x v="24"/>
    </i>
    <i r="2">
      <x v="1"/>
      <x v="64"/>
      <x v="24"/>
      <x v="60"/>
    </i>
    <i r="2">
      <x v="2"/>
      <x v="28"/>
      <x v="52"/>
      <x v="49"/>
    </i>
    <i r="2">
      <x v="3"/>
      <x v="72"/>
      <x v="49"/>
      <x v="42"/>
    </i>
    <i r="2">
      <x v="4"/>
      <x v="65"/>
      <x v="2"/>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name="PivotTable45"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63:F6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34"/>
      <x/>
      <x v="16"/>
      <x v="40"/>
      <x v="36"/>
    </i>
    <i r="2">
      <x v="2"/>
      <x v="16"/>
      <x v="40"/>
      <x v="36"/>
    </i>
    <i r="2">
      <x v="3"/>
      <x v="8"/>
      <x v="18"/>
      <x v="40"/>
    </i>
    <i r="2">
      <x v="4"/>
      <x v="8"/>
      <x v="18"/>
      <x v="4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name="PivotTable55"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28:F128"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name="PivotTable126"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64:F569"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x/>
      <x v="42"/>
      <x v="38"/>
      <x v="48"/>
    </i>
    <i r="2">
      <x v="1"/>
      <x v="47"/>
      <x v="46"/>
      <x v="46"/>
    </i>
    <i r="2">
      <x v="2"/>
      <x v="42"/>
      <x v="38"/>
      <x v="48"/>
    </i>
    <i r="2">
      <x v="3"/>
      <x v="60"/>
      <x v="15"/>
      <x v="59"/>
    </i>
    <i r="2">
      <x v="4"/>
      <x v="59"/>
      <x v="25"/>
      <x v="4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name="PivotTable68"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87:F191"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27"/>
      <x/>
      <x v="55"/>
      <x v="60"/>
      <x v="5"/>
    </i>
    <i r="2">
      <x v="1"/>
      <x v="55"/>
      <x v="60"/>
      <x v="20"/>
    </i>
    <i r="2">
      <x v="2"/>
      <x v="43"/>
      <x v="7"/>
      <x v="10"/>
    </i>
    <i r="2">
      <x v="3"/>
      <x v="11"/>
      <x v="51"/>
      <x v="2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name="PivotTable98"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82:F386"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19"/>
      <x/>
      <x v="6"/>
      <x v="23"/>
      <x v="54"/>
    </i>
    <i r="2">
      <x v="1"/>
      <x v="34"/>
      <x v="41"/>
      <x v="55"/>
    </i>
    <i r="2">
      <x v="2"/>
      <x v="5"/>
      <x v="31"/>
      <x v="57"/>
    </i>
    <i r="2">
      <x v="3"/>
      <x v="3"/>
      <x v="19"/>
      <x v="5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name="PivotTable87"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23:F32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8"/>
      <x/>
      <x v="43"/>
      <x v="66"/>
      <x v="16"/>
    </i>
    <i r="2">
      <x v="1"/>
      <x v="54"/>
      <x v="12"/>
      <x v="13"/>
    </i>
    <i r="2">
      <x v="2"/>
      <x v="22"/>
      <x v="27"/>
      <x v="19"/>
    </i>
    <i r="2">
      <x v="3"/>
      <x v="29"/>
      <x v="13"/>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name="PivotTable47"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70:F75"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name="PivotTable93"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62:F36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v="17"/>
      <x/>
      <x v="58"/>
      <x v="30"/>
      <x v="53"/>
    </i>
    <i r="2">
      <x v="1"/>
      <x v="45"/>
      <x v="5"/>
      <x v="52"/>
    </i>
    <i r="2">
      <x v="2"/>
      <x v="41"/>
      <x v="34"/>
      <x v="55"/>
    </i>
    <i r="2">
      <x v="3"/>
      <x v="23"/>
      <x v="6"/>
      <x v="54"/>
    </i>
    <i r="2">
      <x v="4"/>
      <x v="19"/>
      <x v="3"/>
      <x v="5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name="PivotTable110"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60:F464"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3"/>
      <x/>
      <x v="5"/>
      <x v="31"/>
      <x v="57"/>
    </i>
    <i r="2">
      <x v="1"/>
      <x v="9"/>
      <x v="19"/>
      <x v="51"/>
    </i>
    <i r="2">
      <x v="3"/>
      <x v="28"/>
      <x v="52"/>
      <x v="47"/>
    </i>
    <i r="2">
      <x v="4"/>
      <x v="4"/>
      <x v="41"/>
      <x v="5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name="PivotTable119"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31:F531"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name="PivotTable50"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83:F88"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29"/>
      <x/>
      <x v="57"/>
      <x v="1"/>
      <x v="32"/>
    </i>
    <i r="2">
      <x v="1"/>
      <x v="57"/>
      <x v="1"/>
      <x v="32"/>
    </i>
    <i r="2">
      <x v="2"/>
      <x v="57"/>
      <x v="1"/>
      <x v="32"/>
    </i>
    <i r="2">
      <x v="3"/>
      <x v="57"/>
      <x v="1"/>
      <x v="32"/>
    </i>
    <i r="2">
      <x v="4"/>
      <x v="57"/>
      <x v="1"/>
      <x v="3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name="PivotTable42"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1:F36"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8"/>
      <x/>
      <x v="41"/>
      <x v="18"/>
      <x v="35"/>
    </i>
    <i r="2">
      <x v="1"/>
      <x v="41"/>
      <x v="18"/>
      <x v="35"/>
    </i>
    <i r="2">
      <x v="2"/>
      <x v="33"/>
      <x v="26"/>
      <x v="30"/>
    </i>
    <i r="2">
      <x v="3"/>
      <x v="33"/>
      <x v="26"/>
      <x v="30"/>
    </i>
    <i r="2">
      <x v="4"/>
      <x v="58"/>
      <x v="10"/>
      <x v="4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name="PivotTable118"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12:F516"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4">
    <i>
      <x v="1"/>
      <x v="13"/>
      <x/>
      <x v="47"/>
      <x v="15"/>
      <x v="46"/>
    </i>
    <i r="2">
      <x v="2"/>
      <x v="47"/>
      <x v="15"/>
      <x v="46"/>
    </i>
    <i r="2">
      <x v="3"/>
      <x v="49"/>
      <x v="25"/>
      <x v="48"/>
    </i>
    <i r="2">
      <x v="4"/>
      <x v="48"/>
      <x v="24"/>
      <x v="5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name="PivotTable32"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1:F15"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36"/>
      <x v="1"/>
      <x v="10"/>
      <x v="1"/>
      <x v="41"/>
    </i>
    <i r="2">
      <x v="2"/>
      <x v="8"/>
      <x v="68"/>
      <x v="40"/>
    </i>
    <i r="2">
      <x v="3"/>
      <x v="16"/>
      <x v="51"/>
      <x v="36"/>
    </i>
    <i r="2">
      <x v="4"/>
      <x v="16"/>
      <x v="51"/>
      <x v="3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name="PivotTable69"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06:F21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5"/>
      <x/>
      <x v="42"/>
      <x v="54"/>
      <x v="11"/>
    </i>
    <i r="2">
      <x v="1"/>
      <x v="36"/>
      <x v="20"/>
      <x v="17"/>
    </i>
    <i r="2">
      <x v="3"/>
      <x v="43"/>
      <x v="66"/>
      <x v="16"/>
    </i>
    <i r="2">
      <x v="4"/>
      <x v="59"/>
      <x v="50"/>
      <x v="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name="PivotTable108"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47:F452"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35"/>
      <x/>
      <x v="38"/>
      <x v="62"/>
      <x v="26"/>
    </i>
    <i r="2">
      <x v="1"/>
      <x v="33"/>
      <x v="26"/>
      <x v="30"/>
    </i>
    <i r="2">
      <x v="2"/>
      <x v="65"/>
      <x v="4"/>
      <x v="24"/>
    </i>
    <i r="2">
      <x v="3"/>
      <x v="37"/>
      <x v="53"/>
      <x v="36"/>
    </i>
    <i r="2">
      <x v="4"/>
      <x v="33"/>
      <x v="26"/>
      <x v="28"/>
    </i>
  </rowItems>
  <colItems count="1">
    <i/>
  </colItems>
  <formats count="1">
    <format dxfId="249">
      <pivotArea dataOnly="0" labelOnly="1" outline="0" fieldPosition="0">
        <references count="2">
          <reference field="2"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name="PivotTable104"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421:F424"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22"/>
      <x v="1"/>
      <x v="9"/>
      <x v="58"/>
      <x v="53"/>
    </i>
    <i r="2">
      <x v="3"/>
      <x v="65"/>
      <x v="13"/>
      <x v="22"/>
    </i>
    <i r="2">
      <x v="4"/>
      <x v="46"/>
      <x v="17"/>
      <x v="3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name="PivotTable97"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88:F392"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19"/>
      <x/>
      <x v="23"/>
      <x v="6"/>
      <x v="54"/>
    </i>
    <i r="2">
      <x v="1"/>
      <x v="41"/>
      <x v="34"/>
      <x v="55"/>
    </i>
    <i r="2">
      <x v="2"/>
      <x v="31"/>
      <x v="5"/>
      <x v="57"/>
    </i>
    <i r="2">
      <x v="3"/>
      <x v="19"/>
      <x v="3"/>
      <x v="5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name="PivotTable109"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66:F47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3"/>
      <x/>
      <x v="31"/>
      <x v="5"/>
      <x v="57"/>
    </i>
    <i r="2">
      <x v="1"/>
      <x v="19"/>
      <x v="9"/>
      <x v="51"/>
    </i>
    <i r="2">
      <x v="3"/>
      <x v="52"/>
      <x v="28"/>
      <x v="47"/>
    </i>
    <i r="2">
      <x v="4"/>
      <x v="41"/>
      <x v="4"/>
      <x v="5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name="PivotTable3" cacheId="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O1:AP3" firstHeaderRow="1" firstDataRow="1" firstDataCol="1"/>
  <pivotFields count="11">
    <pivotField showAll="0"/>
    <pivotField showAll="0"/>
    <pivotField showAll="0"/>
    <pivotField showAll="0"/>
    <pivotField showAll="0"/>
    <pivotField showAll="0"/>
    <pivotField dataField="1" showAll="0"/>
    <pivotField showAll="0"/>
    <pivotField showAll="0"/>
    <pivotField showAll="0"/>
    <pivotField axis="axisRow" showAll="0">
      <items count="68">
        <item h="1" x="20"/>
        <item h="1" x="43"/>
        <item h="1" x="31"/>
        <item h="1" x="24"/>
        <item h="1" x="39"/>
        <item h="1" x="42"/>
        <item h="1" x="45"/>
        <item h="1" x="22"/>
        <item h="1" x="34"/>
        <item h="1" x="65"/>
        <item x="36"/>
        <item h="1" x="17"/>
        <item h="1" x="32"/>
        <item h="1" x="18"/>
        <item h="1" x="2"/>
        <item h="1" x="13"/>
        <item h="1" x="57"/>
        <item h="1" x="55"/>
        <item h="1" x="35"/>
        <item h="1" x="15"/>
        <item h="1" x="40"/>
        <item h="1" x="46"/>
        <item h="1" x="19"/>
        <item h="1" x="58"/>
        <item h="1" x="3"/>
        <item h="1" x="47"/>
        <item h="1" x="60"/>
        <item h="1" x="59"/>
        <item h="1" x="38"/>
        <item h="1" x="37"/>
        <item h="1" x="28"/>
        <item h="1" x="1"/>
        <item h="1" x="44"/>
        <item h="1" x="51"/>
        <item h="1" x="33"/>
        <item h="1" x="14"/>
        <item h="1" x="62"/>
        <item h="1" x="64"/>
        <item h="1" x="16"/>
        <item h="1" x="7"/>
        <item h="1" x="23"/>
        <item h="1" x="63"/>
        <item h="1" x="26"/>
        <item h="1" x="12"/>
        <item h="1" x="50"/>
        <item h="1" x="6"/>
        <item h="1" x="0"/>
        <item h="1" x="30"/>
        <item h="1" x="49"/>
        <item h="1" x="61"/>
        <item h="1" x="53"/>
        <item h="1" x="29"/>
        <item h="1" x="54"/>
        <item h="1" x="21"/>
        <item h="1" x="56"/>
        <item h="1" x="41"/>
        <item h="1" x="5"/>
        <item h="1" x="10"/>
        <item h="1" x="66"/>
        <item h="1" x="4"/>
        <item h="1" x="52"/>
        <item h="1" x="48"/>
        <item h="1" x="8"/>
        <item h="1" x="25"/>
        <item h="1" x="27"/>
        <item h="1" x="9"/>
        <item h="1" x="11"/>
        <item t="default"/>
      </items>
    </pivotField>
  </pivotFields>
  <rowFields count="1">
    <field x="10"/>
  </rowFields>
  <rowItems count="2">
    <i>
      <x v="10"/>
    </i>
    <i t="grand">
      <x/>
    </i>
  </rowItems>
  <colItems count="1">
    <i/>
  </colItems>
  <dataFields count="1">
    <dataField name="Sum of SỐ GIỜ " fld="6" baseField="10" baseItem="0"/>
  </dataFields>
  <formats count="28">
    <format dxfId="277">
      <pivotArea type="all" dataOnly="0" outline="0" fieldPosition="0"/>
    </format>
    <format dxfId="276">
      <pivotArea outline="0" collapsedLevelsAreSubtotals="1" fieldPosition="0"/>
    </format>
    <format dxfId="275">
      <pivotArea field="10" type="button" dataOnly="0" labelOnly="1" outline="0" axis="axisRow" fieldPosition="0"/>
    </format>
    <format dxfId="274">
      <pivotArea dataOnly="0" labelOnly="1" outline="0" axis="axisValues" fieldPosition="0"/>
    </format>
    <format dxfId="273">
      <pivotArea dataOnly="0" labelOnly="1" fieldPosition="0">
        <references count="1">
          <reference field="10" count="0"/>
        </references>
      </pivotArea>
    </format>
    <format dxfId="272">
      <pivotArea dataOnly="0" labelOnly="1" grandRow="1" outline="0" fieldPosition="0"/>
    </format>
    <format dxfId="271">
      <pivotArea dataOnly="0" labelOnly="1" outline="0" axis="axisValues" fieldPosition="0"/>
    </format>
    <format dxfId="270">
      <pivotArea type="all" dataOnly="0" outline="0" fieldPosition="0"/>
    </format>
    <format dxfId="269">
      <pivotArea outline="0" collapsedLevelsAreSubtotals="1" fieldPosition="0"/>
    </format>
    <format dxfId="268">
      <pivotArea field="10" type="button" dataOnly="0" labelOnly="1" outline="0" axis="axisRow" fieldPosition="0"/>
    </format>
    <format dxfId="267">
      <pivotArea dataOnly="0" labelOnly="1" outline="0" axis="axisValues" fieldPosition="0"/>
    </format>
    <format dxfId="266">
      <pivotArea dataOnly="0" labelOnly="1" fieldPosition="0">
        <references count="1">
          <reference field="10" count="0"/>
        </references>
      </pivotArea>
    </format>
    <format dxfId="265">
      <pivotArea dataOnly="0" labelOnly="1" grandRow="1" outline="0" fieldPosition="0"/>
    </format>
    <format dxfId="264">
      <pivotArea dataOnly="0" labelOnly="1" outline="0" axis="axisValues" fieldPosition="0"/>
    </format>
    <format dxfId="263">
      <pivotArea type="all" dataOnly="0" outline="0" fieldPosition="0"/>
    </format>
    <format dxfId="262">
      <pivotArea outline="0" collapsedLevelsAreSubtotals="1" fieldPosition="0"/>
    </format>
    <format dxfId="261">
      <pivotArea field="10" type="button" dataOnly="0" labelOnly="1" outline="0" axis="axisRow" fieldPosition="0"/>
    </format>
    <format dxfId="260">
      <pivotArea dataOnly="0" labelOnly="1" outline="0" axis="axisValues" fieldPosition="0"/>
    </format>
    <format dxfId="259">
      <pivotArea dataOnly="0" labelOnly="1" fieldPosition="0">
        <references count="1">
          <reference field="10" count="0"/>
        </references>
      </pivotArea>
    </format>
    <format dxfId="258">
      <pivotArea dataOnly="0" labelOnly="1" grandRow="1" outline="0" fieldPosition="0"/>
    </format>
    <format dxfId="257">
      <pivotArea dataOnly="0" labelOnly="1" outline="0" axis="axisValues" fieldPosition="0"/>
    </format>
    <format dxfId="256">
      <pivotArea dataOnly="0" labelOnly="1" outline="0" axis="axisValues" fieldPosition="0"/>
    </format>
    <format dxfId="255">
      <pivotArea dataOnly="0" labelOnly="1" outline="0" axis="axisValues" fieldPosition="0"/>
    </format>
    <format dxfId="254">
      <pivotArea outline="0" collapsedLevelsAreSubtotals="1" fieldPosition="0"/>
    </format>
    <format dxfId="253">
      <pivotArea dataOnly="0" labelOnly="1" fieldPosition="0">
        <references count="1">
          <reference field="10" count="0"/>
        </references>
      </pivotArea>
    </format>
    <format dxfId="252">
      <pivotArea dataOnly="0" labelOnly="1" grandRow="1" outline="0" fieldPosition="0"/>
    </format>
    <format dxfId="251">
      <pivotArea grandRow="1" outline="0" collapsedLevelsAreSubtotals="1" fieldPosition="0"/>
    </format>
    <format dxfId="25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name="PivotTable49"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89:F94"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v="29"/>
      <x/>
      <x v="1"/>
      <x v="57"/>
      <x v="32"/>
    </i>
    <i r="2">
      <x v="1"/>
      <x v="1"/>
      <x v="57"/>
      <x v="32"/>
    </i>
    <i r="2">
      <x v="2"/>
      <x v="1"/>
      <x v="57"/>
      <x v="32"/>
    </i>
    <i r="2">
      <x v="3"/>
      <x v="1"/>
      <x v="57"/>
      <x v="32"/>
    </i>
    <i r="2">
      <x v="4"/>
      <x v="1"/>
      <x v="57"/>
      <x v="3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name="PivotTable122"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38:F543"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h="1" x="16"/>
        <item h="1" x="18"/>
        <item h="1" x="25"/>
        <item h="1" x="26"/>
        <item h="1" x="1"/>
        <item h="1" x="2"/>
        <item h="1" x="3"/>
        <item h="1" x="8"/>
        <item h="1" x="10"/>
        <item h="1" x="11"/>
        <item h="1" x="19"/>
        <item h="1" x="20"/>
        <item h="1" x="21"/>
        <item h="1" x="22"/>
        <item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5">
    <i>
      <x v="1"/>
      <x v="15"/>
      <x/>
      <x v="28"/>
      <x v="52"/>
      <x v="47"/>
    </i>
    <i r="2">
      <x v="1"/>
      <x v="14"/>
      <x v="51"/>
      <x v="29"/>
    </i>
    <i r="2">
      <x v="2"/>
      <x v="65"/>
      <x v="2"/>
      <x v="21"/>
    </i>
    <i r="2">
      <x v="3"/>
      <x v="72"/>
      <x v="47"/>
      <x v="24"/>
    </i>
    <i r="2">
      <x v="4"/>
      <x v="72"/>
      <x v="47"/>
      <x v="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name="PivotTable123"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57:F561"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16"/>
      <x/>
      <x v="47"/>
      <x v="72"/>
      <x v="42"/>
    </i>
    <i r="2">
      <x v="1"/>
      <x v="35"/>
      <x v="64"/>
      <x v="59"/>
    </i>
    <i r="2">
      <x v="3"/>
      <x v="9"/>
      <x v="31"/>
      <x v="34"/>
    </i>
    <i r="2">
      <x v="4"/>
      <x v="52"/>
      <x v="28"/>
      <x v="4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6.xml><?xml version="1.0" encoding="utf-8"?>
<pivotTableDefinition xmlns="http://schemas.openxmlformats.org/spreadsheetml/2006/main" name="PivotTable117"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518:F523"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5">
    <i>
      <x/>
      <x v="13"/>
      <x/>
      <x v="15"/>
      <x v="47"/>
      <x v="46"/>
    </i>
    <i r="2">
      <x v="1"/>
      <x v="21"/>
      <x v="63"/>
      <x v="60"/>
    </i>
    <i r="2">
      <x v="2"/>
      <x v="15"/>
      <x v="47"/>
      <x v="46"/>
    </i>
    <i r="2">
      <x v="3"/>
      <x v="25"/>
      <x v="49"/>
      <x v="48"/>
    </i>
    <i r="2">
      <x v="4"/>
      <x v="24"/>
      <x v="48"/>
      <x v="5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7.xml><?xml version="1.0" encoding="utf-8"?>
<pivotTableDefinition xmlns="http://schemas.openxmlformats.org/spreadsheetml/2006/main" name="PivotTable74"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32:F235"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3">
    <i>
      <x/>
      <x v="7"/>
      <x/>
      <x v="36"/>
      <x v="11"/>
      <x v="34"/>
    </i>
    <i r="2">
      <x v="3"/>
      <x v="20"/>
      <x v="70"/>
      <x v="50"/>
    </i>
    <i r="2">
      <x v="4"/>
      <x v="36"/>
      <x v="11"/>
      <x v="2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8.xml><?xml version="1.0" encoding="utf-8"?>
<pivotTableDefinition xmlns="http://schemas.openxmlformats.org/spreadsheetml/2006/main" name="PivotTable128"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77:F580" firstHeaderRow="1" firstDataRow="1" firstDataCol="6"/>
  <pivotFields count="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axis="axisRow" compact="0" outline="0" showAll="0" defaultSubtotal="0">
      <items count="41">
        <item h="1" x="15"/>
        <item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4"/>
    <field x="5"/>
    <field x="7"/>
  </rowFields>
  <rowItems count="3">
    <i>
      <x v="1"/>
      <x v="1"/>
      <x/>
      <x v="62"/>
      <x v="35"/>
      <x v="60"/>
    </i>
    <i r="2">
      <x v="2"/>
      <x v="62"/>
      <x v="35"/>
      <x v="59"/>
    </i>
    <i r="2">
      <x v="3"/>
      <x v="64"/>
      <x v="24"/>
      <x v="6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9.xml><?xml version="1.0" encoding="utf-8"?>
<pivotTableDefinition xmlns="http://schemas.openxmlformats.org/spreadsheetml/2006/main" name="PivotTable99"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401:F401"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0.xml><?xml version="1.0" encoding="utf-8"?>
<pivotTableDefinition xmlns="http://schemas.openxmlformats.org/spreadsheetml/2006/main" name="PivotTable89"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36:F340"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rowItems count="4">
    <i>
      <x/>
      <x v="9"/>
      <x v="1"/>
      <x v="28"/>
      <x v="26"/>
      <x v="45"/>
    </i>
    <i r="2">
      <x v="2"/>
      <x v="54"/>
      <x v="25"/>
      <x v="14"/>
    </i>
    <i r="2">
      <x v="3"/>
      <x v="48"/>
      <x v="71"/>
      <x v="15"/>
    </i>
    <i r="2">
      <x v="4"/>
      <x v="44"/>
      <x v="35"/>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1.xml><?xml version="1.0" encoding="utf-8"?>
<pivotTableDefinition xmlns="http://schemas.openxmlformats.org/spreadsheetml/2006/main" name="PivotTable80"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271:F271"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2.xml><?xml version="1.0" encoding="utf-8"?>
<pivotTableDefinition xmlns="http://schemas.openxmlformats.org/spreadsheetml/2006/main" name="PivotTable61"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167:F16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x="5"/>
        <item h="1" x="6"/>
        <item h="1" x="7"/>
        <item h="1" x="30"/>
        <item h="1" x="39"/>
        <item h="1" x="29"/>
        <item h="1" x="12"/>
        <item h="1" x="13"/>
        <item h="1" x="14"/>
        <item h="1" x="27"/>
        <item h="1" x="28"/>
        <item h="1" x="9"/>
        <item h="1" x="17"/>
        <item h="1"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3.xml><?xml version="1.0" encoding="utf-8"?>
<pivotTableDefinition xmlns="http://schemas.openxmlformats.org/spreadsheetml/2006/main" name="PivotTable41" cacheId="8"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7:F37" firstHeaderRow="1" firstDataRow="1" firstDataCol="6"/>
  <pivotFields count="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x="2"/>
        <item x="1"/>
        <item x="4"/>
        <item x="3"/>
        <item x="0"/>
        <item x="5"/>
      </items>
      <extLst>
        <ext xmlns:x14="http://schemas.microsoft.com/office/spreadsheetml/2009/9/main" uri="{2946ED86-A175-432a-8AC1-64E0C546D7DE}">
          <x14:pivotField fillDownLabels="1"/>
        </ext>
      </extLst>
    </pivotField>
    <pivotField axis="axisRow" compact="0" outline="0" subtotalTop="0" showAll="0" defaultSubtotal="0">
      <items count="3">
        <item x="1"/>
        <item h="1" x="0"/>
        <item h="1" x="2"/>
      </items>
      <extLst>
        <ext xmlns:x14="http://schemas.microsoft.com/office/spreadsheetml/2009/9/main" uri="{2946ED86-A175-432a-8AC1-64E0C546D7DE}">
          <x14:pivotField fillDownLabels="1"/>
        </ext>
      </extLst>
    </pivotField>
    <pivotField axis="axisRow" compact="0" outline="0" subtotalTop="0" showAll="0" defaultSubtotal="0">
      <items count="41">
        <item h="1" x="15"/>
        <item h="1" x="16"/>
        <item h="1" x="18"/>
        <item h="1" x="25"/>
        <item h="1" x="26"/>
        <item h="1" x="1"/>
        <item h="1" x="2"/>
        <item h="1" x="3"/>
        <item h="1" x="8"/>
        <item h="1" x="10"/>
        <item h="1" x="11"/>
        <item h="1" x="19"/>
        <item h="1" x="20"/>
        <item h="1" x="21"/>
        <item h="1" x="22"/>
        <item h="1" x="23"/>
        <item h="1" x="24"/>
        <item h="1" x="32"/>
        <item h="1" x="33"/>
        <item h="1" x="34"/>
        <item h="1" x="35"/>
        <item h="1" x="36"/>
        <item h="1" x="37"/>
        <item h="1" x="38"/>
        <item h="1" x="4"/>
        <item h="1" x="5"/>
        <item h="1" x="6"/>
        <item h="1" x="7"/>
        <item h="1" x="30"/>
        <item h="1" x="39"/>
        <item h="1" x="29"/>
        <item h="1" x="12"/>
        <item h="1" x="13"/>
        <item h="1" x="14"/>
        <item h="1" x="27"/>
        <item h="1" x="28"/>
        <item h="1" x="9"/>
        <item h="1" x="17"/>
        <item x="31"/>
        <item h="1" x="0"/>
        <item h="1" x="40"/>
      </items>
      <extLst>
        <ext xmlns:x14="http://schemas.microsoft.com/office/spreadsheetml/2009/9/main" uri="{2946ED86-A175-432a-8AC1-64E0C546D7DE}">
          <x14:pivotField fillDownLabels="1"/>
        </ext>
      </extLst>
    </pivotField>
    <pivotField axis="axisRow" compact="0" outline="0" subtotalTop="0" showAll="0" defaultSubtotal="0">
      <items count="74">
        <item x="66"/>
        <item x="19"/>
        <item x="61"/>
        <item x="56"/>
        <item x="43"/>
        <item x="44"/>
        <item x="57"/>
        <item x="60"/>
        <item x="64"/>
        <item x="42"/>
        <item x="6"/>
        <item x="8"/>
        <item x="15"/>
        <item x="14"/>
        <item x="11"/>
        <item x="45"/>
        <item x="27"/>
        <item x="52"/>
        <item x="46"/>
        <item x="63"/>
        <item x="4"/>
        <item x="26"/>
        <item x="5"/>
        <item x="35"/>
        <item x="12"/>
        <item x="20"/>
        <item x="22"/>
        <item x="16"/>
        <item x="39"/>
        <item x="25"/>
        <item x="58"/>
        <item x="41"/>
        <item x="62"/>
        <item x="48"/>
        <item x="59"/>
        <item x="23"/>
        <item x="51"/>
        <item x="0"/>
        <item x="49"/>
        <item x="24"/>
        <item x="47"/>
        <item x="54"/>
        <item x="30"/>
        <item x="10"/>
        <item x="55"/>
        <item x="70"/>
        <item x="65"/>
        <item x="28"/>
        <item x="36"/>
        <item x="38"/>
        <item x="2"/>
        <item x="18"/>
        <item x="68"/>
        <item x="13"/>
        <item x="3"/>
        <item x="9"/>
        <item x="50"/>
        <item x="69"/>
        <item x="53"/>
        <item x="29"/>
        <item x="72"/>
        <item x="71"/>
        <item x="31"/>
        <item x="37"/>
        <item x="32"/>
        <item x="1"/>
        <item x="67"/>
        <item x="34"/>
        <item x="17"/>
        <item x="33"/>
        <item x="7"/>
        <item x="21"/>
        <item x="40"/>
        <item x="73"/>
      </items>
      <extLst>
        <ext xmlns:x14="http://schemas.microsoft.com/office/spreadsheetml/2009/9/main" uri="{2946ED86-A175-432a-8AC1-64E0C546D7DE}">
          <x14:pivotField fillDownLabels="1"/>
        </ext>
      </extLst>
    </pivotField>
    <pivotField axis="axisRow" compact="0" outline="0" subtotalTop="0" showAll="0" defaultSubtotal="0">
      <items count="64">
        <item x="58"/>
        <item x="61"/>
        <item x="1"/>
        <item x="50"/>
        <item x="11"/>
        <item x="34"/>
        <item x="53"/>
        <item x="9"/>
        <item x="17"/>
        <item x="42"/>
        <item x="19"/>
        <item x="47"/>
        <item x="23"/>
        <item x="25"/>
        <item x="46"/>
        <item x="38"/>
        <item x="18"/>
        <item x="33"/>
        <item x="52"/>
        <item x="43"/>
        <item x="7"/>
        <item x="36"/>
        <item x="16"/>
        <item x="54"/>
        <item x="31"/>
        <item x="28"/>
        <item x="48"/>
        <item x="32"/>
        <item x="21"/>
        <item x="14"/>
        <item x="51"/>
        <item x="45"/>
        <item x="26"/>
        <item x="5"/>
        <item x="37"/>
        <item x="30"/>
        <item x="4"/>
        <item x="10"/>
        <item x="29"/>
        <item x="24"/>
        <item x="6"/>
        <item x="44"/>
        <item x="3"/>
        <item x="59"/>
        <item x="22"/>
        <item x="56"/>
        <item x="27"/>
        <item x="41"/>
        <item x="20"/>
        <item x="40"/>
        <item x="62"/>
        <item x="8"/>
        <item x="39"/>
        <item x="0"/>
        <item x="15"/>
        <item x="12"/>
        <item x="35"/>
        <item x="57"/>
        <item x="55"/>
        <item x="2"/>
        <item x="13"/>
        <item x="60"/>
        <item x="49"/>
        <item x="6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2">
        <item x="38"/>
        <item x="57"/>
        <item x="13"/>
        <item x="47"/>
        <item x="7"/>
        <item x="10"/>
        <item x="6"/>
        <item x="25"/>
        <item x="2"/>
        <item x="14"/>
        <item x="11"/>
        <item x="3"/>
        <item x="29"/>
        <item x="17"/>
        <item x="22"/>
        <item x="23"/>
        <item x="5"/>
        <item x="4"/>
        <item x="15"/>
        <item x="18"/>
        <item x="16"/>
        <item x="1"/>
        <item x="27"/>
        <item x="46"/>
        <item x="39"/>
        <item x="51"/>
        <item x="49"/>
        <item x="59"/>
        <item x="58"/>
        <item x="9"/>
        <item x="48"/>
        <item x="50"/>
        <item x="60"/>
        <item x="35"/>
        <item x="42"/>
        <item x="52"/>
        <item x="20"/>
        <item x="36"/>
        <item x="0"/>
        <item x="34"/>
        <item x="19"/>
        <item x="21"/>
        <item x="41"/>
        <item x="28"/>
        <item x="12"/>
        <item x="24"/>
        <item x="30"/>
        <item x="40"/>
        <item x="31"/>
        <item x="26"/>
        <item x="8"/>
        <item x="43"/>
        <item x="55"/>
        <item x="54"/>
        <item x="53"/>
        <item x="44"/>
        <item x="56"/>
        <item x="45"/>
        <item x="37"/>
        <item x="33"/>
        <item x="32"/>
        <item x="61"/>
      </items>
      <extLst>
        <ext xmlns:x14="http://schemas.microsoft.com/office/spreadsheetml/2009/9/main" uri="{2946ED86-A175-432a-8AC1-64E0C546D7DE}">
          <x14:pivotField fillDownLabels="1"/>
        </ext>
      </extLst>
    </pivotField>
  </pivotFields>
  <rowFields count="6">
    <field x="2"/>
    <field x="3"/>
    <field x="1"/>
    <field x="5"/>
    <field x="4"/>
    <field x="7"/>
  </rowField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11" displayName="Table11" ref="AM4:AT755" totalsRowShown="0" headerRowDxfId="242" dataDxfId="240" headerRowBorderDxfId="241" tableBorderDxfId="239" totalsRowBorderDxfId="238">
  <tableColumns count="8">
    <tableColumn id="1" name="LỚP" dataDxfId="237"/>
    <tableColumn id="2" name="VIẾT TẮT" dataDxfId="236"/>
    <tableColumn id="3" name="SỐ GIỜ CÒN LẠI" dataDxfId="235" dataCellStyle="Normal 4"/>
    <tableColumn id="4" name="SỐ GIỜ _x000a_THỰC HIỆN" dataDxfId="234" dataCellStyle="Normal 4"/>
    <tableColumn id="5" name="SỐ GIỜ THỰC DẠY" dataDxfId="233" dataCellStyle="Normal 4"/>
    <tableColumn id="6" name="GV" dataDxfId="232" dataCellStyle="Normal 4"/>
    <tableColumn id="7" name="SỐ TIẾT/_x000a_TUẦN" dataDxfId="231" dataCellStyle="Normal 4"/>
    <tableColumn id="8" name="RÀNG BUỘC_x000a_SỐ TIẾT" dataDxfId="230" dataCellStyle="Normal 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9" Type="http://schemas.openxmlformats.org/officeDocument/2006/relationships/pivotTable" Target="../pivotTables/pivotTable39.xml"/><Relationship Id="rId21" Type="http://schemas.openxmlformats.org/officeDocument/2006/relationships/pivotTable" Target="../pivotTables/pivotTable21.xml"/><Relationship Id="rId34" Type="http://schemas.openxmlformats.org/officeDocument/2006/relationships/pivotTable" Target="../pivotTables/pivotTable34.xml"/><Relationship Id="rId42" Type="http://schemas.openxmlformats.org/officeDocument/2006/relationships/pivotTable" Target="../pivotTables/pivotTable42.xml"/><Relationship Id="rId47" Type="http://schemas.openxmlformats.org/officeDocument/2006/relationships/pivotTable" Target="../pivotTables/pivotTable47.xml"/><Relationship Id="rId50" Type="http://schemas.openxmlformats.org/officeDocument/2006/relationships/pivotTable" Target="../pivotTables/pivotTable50.xml"/><Relationship Id="rId55" Type="http://schemas.openxmlformats.org/officeDocument/2006/relationships/pivotTable" Target="../pivotTables/pivotTable55.xml"/><Relationship Id="rId63" Type="http://schemas.openxmlformats.org/officeDocument/2006/relationships/pivotTable" Target="../pivotTables/pivotTable63.xml"/><Relationship Id="rId68" Type="http://schemas.openxmlformats.org/officeDocument/2006/relationships/pivotTable" Target="../pivotTables/pivotTable68.xml"/><Relationship Id="rId76" Type="http://schemas.openxmlformats.org/officeDocument/2006/relationships/pivotTable" Target="../pivotTables/pivotTable76.xml"/><Relationship Id="rId84" Type="http://schemas.openxmlformats.org/officeDocument/2006/relationships/pivotTable" Target="../pivotTables/pivotTable84.xml"/><Relationship Id="rId89" Type="http://schemas.openxmlformats.org/officeDocument/2006/relationships/pivotTable" Target="../pivotTables/pivotTable89.xml"/><Relationship Id="rId7" Type="http://schemas.openxmlformats.org/officeDocument/2006/relationships/pivotTable" Target="../pivotTables/pivotTable7.xml"/><Relationship Id="rId71" Type="http://schemas.openxmlformats.org/officeDocument/2006/relationships/pivotTable" Target="../pivotTables/pivotTable71.xml"/><Relationship Id="rId92" Type="http://schemas.openxmlformats.org/officeDocument/2006/relationships/pivotTable" Target="../pivotTables/pivotTable92.xml"/><Relationship Id="rId2" Type="http://schemas.openxmlformats.org/officeDocument/2006/relationships/pivotTable" Target="../pivotTables/pivotTable2.xml"/><Relationship Id="rId16" Type="http://schemas.openxmlformats.org/officeDocument/2006/relationships/pivotTable" Target="../pivotTables/pivotTable16.xml"/><Relationship Id="rId29" Type="http://schemas.openxmlformats.org/officeDocument/2006/relationships/pivotTable" Target="../pivotTables/pivotTable29.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37" Type="http://schemas.openxmlformats.org/officeDocument/2006/relationships/pivotTable" Target="../pivotTables/pivotTable37.xml"/><Relationship Id="rId40" Type="http://schemas.openxmlformats.org/officeDocument/2006/relationships/pivotTable" Target="../pivotTables/pivotTable40.xml"/><Relationship Id="rId45" Type="http://schemas.openxmlformats.org/officeDocument/2006/relationships/pivotTable" Target="../pivotTables/pivotTable45.xml"/><Relationship Id="rId53" Type="http://schemas.openxmlformats.org/officeDocument/2006/relationships/pivotTable" Target="../pivotTables/pivotTable53.xml"/><Relationship Id="rId58" Type="http://schemas.openxmlformats.org/officeDocument/2006/relationships/pivotTable" Target="../pivotTables/pivotTable58.xml"/><Relationship Id="rId66" Type="http://schemas.openxmlformats.org/officeDocument/2006/relationships/pivotTable" Target="../pivotTables/pivotTable66.xml"/><Relationship Id="rId74" Type="http://schemas.openxmlformats.org/officeDocument/2006/relationships/pivotTable" Target="../pivotTables/pivotTable74.xml"/><Relationship Id="rId79" Type="http://schemas.openxmlformats.org/officeDocument/2006/relationships/pivotTable" Target="../pivotTables/pivotTable79.xml"/><Relationship Id="rId87" Type="http://schemas.openxmlformats.org/officeDocument/2006/relationships/pivotTable" Target="../pivotTables/pivotTable87.xml"/><Relationship Id="rId5" Type="http://schemas.openxmlformats.org/officeDocument/2006/relationships/pivotTable" Target="../pivotTables/pivotTable5.xml"/><Relationship Id="rId61" Type="http://schemas.openxmlformats.org/officeDocument/2006/relationships/pivotTable" Target="../pivotTables/pivotTable61.xml"/><Relationship Id="rId82" Type="http://schemas.openxmlformats.org/officeDocument/2006/relationships/pivotTable" Target="../pivotTables/pivotTable82.xml"/><Relationship Id="rId90" Type="http://schemas.openxmlformats.org/officeDocument/2006/relationships/pivotTable" Target="../pivotTables/pivotTable90.xml"/><Relationship Id="rId95" Type="http://schemas.openxmlformats.org/officeDocument/2006/relationships/table" Target="../tables/table1.xml"/><Relationship Id="rId19" Type="http://schemas.openxmlformats.org/officeDocument/2006/relationships/pivotTable" Target="../pivotTables/pivotTable1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 Id="rId43" Type="http://schemas.openxmlformats.org/officeDocument/2006/relationships/pivotTable" Target="../pivotTables/pivotTable43.xml"/><Relationship Id="rId48" Type="http://schemas.openxmlformats.org/officeDocument/2006/relationships/pivotTable" Target="../pivotTables/pivotTable48.xml"/><Relationship Id="rId56" Type="http://schemas.openxmlformats.org/officeDocument/2006/relationships/pivotTable" Target="../pivotTables/pivotTable56.xml"/><Relationship Id="rId64" Type="http://schemas.openxmlformats.org/officeDocument/2006/relationships/pivotTable" Target="../pivotTables/pivotTable64.xml"/><Relationship Id="rId69" Type="http://schemas.openxmlformats.org/officeDocument/2006/relationships/pivotTable" Target="../pivotTables/pivotTable69.xml"/><Relationship Id="rId77" Type="http://schemas.openxmlformats.org/officeDocument/2006/relationships/pivotTable" Target="../pivotTables/pivotTable77.xml"/><Relationship Id="rId8" Type="http://schemas.openxmlformats.org/officeDocument/2006/relationships/pivotTable" Target="../pivotTables/pivotTable8.xml"/><Relationship Id="rId51" Type="http://schemas.openxmlformats.org/officeDocument/2006/relationships/pivotTable" Target="../pivotTables/pivotTable51.xml"/><Relationship Id="rId72" Type="http://schemas.openxmlformats.org/officeDocument/2006/relationships/pivotTable" Target="../pivotTables/pivotTable72.xml"/><Relationship Id="rId80" Type="http://schemas.openxmlformats.org/officeDocument/2006/relationships/pivotTable" Target="../pivotTables/pivotTable80.xml"/><Relationship Id="rId85" Type="http://schemas.openxmlformats.org/officeDocument/2006/relationships/pivotTable" Target="../pivotTables/pivotTable85.xml"/><Relationship Id="rId93" Type="http://schemas.openxmlformats.org/officeDocument/2006/relationships/pivotTable" Target="../pivotTables/pivotTable93.xml"/><Relationship Id="rId3" Type="http://schemas.openxmlformats.org/officeDocument/2006/relationships/pivotTable" Target="../pivotTables/pivotTable3.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38" Type="http://schemas.openxmlformats.org/officeDocument/2006/relationships/pivotTable" Target="../pivotTables/pivotTable38.xml"/><Relationship Id="rId46" Type="http://schemas.openxmlformats.org/officeDocument/2006/relationships/pivotTable" Target="../pivotTables/pivotTable46.xml"/><Relationship Id="rId59" Type="http://schemas.openxmlformats.org/officeDocument/2006/relationships/pivotTable" Target="../pivotTables/pivotTable59.xml"/><Relationship Id="rId67" Type="http://schemas.openxmlformats.org/officeDocument/2006/relationships/pivotTable" Target="../pivotTables/pivotTable67.xml"/><Relationship Id="rId20" Type="http://schemas.openxmlformats.org/officeDocument/2006/relationships/pivotTable" Target="../pivotTables/pivotTable20.xml"/><Relationship Id="rId41" Type="http://schemas.openxmlformats.org/officeDocument/2006/relationships/pivotTable" Target="../pivotTables/pivotTable41.xml"/><Relationship Id="rId54" Type="http://schemas.openxmlformats.org/officeDocument/2006/relationships/pivotTable" Target="../pivotTables/pivotTable54.xml"/><Relationship Id="rId62" Type="http://schemas.openxmlformats.org/officeDocument/2006/relationships/pivotTable" Target="../pivotTables/pivotTable62.xml"/><Relationship Id="rId70" Type="http://schemas.openxmlformats.org/officeDocument/2006/relationships/pivotTable" Target="../pivotTables/pivotTable70.xml"/><Relationship Id="rId75" Type="http://schemas.openxmlformats.org/officeDocument/2006/relationships/pivotTable" Target="../pivotTables/pivotTable75.xml"/><Relationship Id="rId83" Type="http://schemas.openxmlformats.org/officeDocument/2006/relationships/pivotTable" Target="../pivotTables/pivotTable83.xml"/><Relationship Id="rId88" Type="http://schemas.openxmlformats.org/officeDocument/2006/relationships/pivotTable" Target="../pivotTables/pivotTable88.xml"/><Relationship Id="rId91" Type="http://schemas.openxmlformats.org/officeDocument/2006/relationships/pivotTable" Target="../pivotTables/pivotTable91.xml"/><Relationship Id="rId1" Type="http://schemas.openxmlformats.org/officeDocument/2006/relationships/pivotTable" Target="../pivotTables/pivotTable1.xml"/><Relationship Id="rId6" Type="http://schemas.openxmlformats.org/officeDocument/2006/relationships/pivotTable" Target="../pivotTables/pivotTable6.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ivotTable" Target="../pivotTables/pivotTable36.xml"/><Relationship Id="rId49" Type="http://schemas.openxmlformats.org/officeDocument/2006/relationships/pivotTable" Target="../pivotTables/pivotTable49.xml"/><Relationship Id="rId57" Type="http://schemas.openxmlformats.org/officeDocument/2006/relationships/pivotTable" Target="../pivotTables/pivotTable57.xml"/><Relationship Id="rId10" Type="http://schemas.openxmlformats.org/officeDocument/2006/relationships/pivotTable" Target="../pivotTables/pivotTable10.xml"/><Relationship Id="rId31" Type="http://schemas.openxmlformats.org/officeDocument/2006/relationships/pivotTable" Target="../pivotTables/pivotTable31.xml"/><Relationship Id="rId44" Type="http://schemas.openxmlformats.org/officeDocument/2006/relationships/pivotTable" Target="../pivotTables/pivotTable44.xml"/><Relationship Id="rId52" Type="http://schemas.openxmlformats.org/officeDocument/2006/relationships/pivotTable" Target="../pivotTables/pivotTable52.xml"/><Relationship Id="rId60" Type="http://schemas.openxmlformats.org/officeDocument/2006/relationships/pivotTable" Target="../pivotTables/pivotTable60.xml"/><Relationship Id="rId65" Type="http://schemas.openxmlformats.org/officeDocument/2006/relationships/pivotTable" Target="../pivotTables/pivotTable65.xml"/><Relationship Id="rId73" Type="http://schemas.openxmlformats.org/officeDocument/2006/relationships/pivotTable" Target="../pivotTables/pivotTable73.xml"/><Relationship Id="rId78" Type="http://schemas.openxmlformats.org/officeDocument/2006/relationships/pivotTable" Target="../pivotTables/pivotTable78.xml"/><Relationship Id="rId81" Type="http://schemas.openxmlformats.org/officeDocument/2006/relationships/pivotTable" Target="../pivotTables/pivotTable81.xml"/><Relationship Id="rId86" Type="http://schemas.openxmlformats.org/officeDocument/2006/relationships/pivotTable" Target="../pivotTables/pivotTable86.xml"/><Relationship Id="rId94" Type="http://schemas.openxmlformats.org/officeDocument/2006/relationships/printerSettings" Target="../printerSettings/printerSettings1.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02"/>
  <sheetViews>
    <sheetView view="pageBreakPreview" topLeftCell="V10" zoomScale="55" zoomScaleNormal="64" zoomScaleSheetLayoutView="55" workbookViewId="0">
      <selection activeCell="Y4" sqref="Y4:AL601"/>
    </sheetView>
  </sheetViews>
  <sheetFormatPr defaultRowHeight="15" outlineLevelCol="1" x14ac:dyDescent="0.25"/>
  <cols>
    <col min="1" max="1" width="14.42578125" customWidth="1"/>
    <col min="2" max="2" width="33" customWidth="1"/>
    <col min="3" max="3" width="16.85546875" customWidth="1"/>
    <col min="4" max="4" width="26" customWidth="1"/>
    <col min="5" max="5" width="15.28515625" customWidth="1"/>
    <col min="6" max="6" width="17" customWidth="1"/>
    <col min="7" max="10" width="9.140625" hidden="1" customWidth="1" outlineLevel="1"/>
    <col min="11" max="11" width="24.5703125" hidden="1" customWidth="1" outlineLevel="1"/>
    <col min="12" max="12" width="22.7109375" hidden="1" customWidth="1" outlineLevel="1"/>
    <col min="13" max="13" width="7.85546875" hidden="1" customWidth="1" outlineLevel="1"/>
    <col min="14" max="14" width="7.7109375" hidden="1" customWidth="1" outlineLevel="1"/>
    <col min="15" max="15" width="7.5703125" hidden="1" customWidth="1" outlineLevel="1"/>
    <col min="16" max="16" width="12.5703125" hidden="1" customWidth="1" outlineLevel="1"/>
    <col min="17" max="17" width="8.140625" hidden="1" customWidth="1" outlineLevel="1"/>
    <col min="18" max="18" width="11" hidden="1" customWidth="1" outlineLevel="1"/>
    <col min="19" max="20" width="7.5703125" hidden="1" customWidth="1" outlineLevel="1"/>
    <col min="21" max="21" width="13.42578125" hidden="1" customWidth="1" outlineLevel="1"/>
    <col min="22" max="22" width="5.85546875" customWidth="1" collapsed="1"/>
    <col min="23" max="23" width="31.5703125" customWidth="1"/>
    <col min="24" max="24" width="11.7109375" customWidth="1"/>
    <col min="25" max="38" width="9.7109375" customWidth="1"/>
    <col min="39" max="39" width="42.28515625" customWidth="1"/>
    <col min="40" max="40" width="20.5703125" style="44" customWidth="1"/>
    <col min="41" max="41" width="21.28515625" customWidth="1"/>
    <col min="42" max="42" width="17.85546875" customWidth="1"/>
    <col min="43" max="43" width="25.28515625" customWidth="1"/>
    <col min="44" max="44" width="13.7109375" customWidth="1"/>
    <col min="45" max="45" width="13" customWidth="1"/>
    <col min="46" max="46" width="17.140625" customWidth="1"/>
    <col min="47" max="47" width="18.42578125" bestFit="1" customWidth="1"/>
    <col min="48" max="48" width="23.28515625" bestFit="1" customWidth="1"/>
    <col min="49" max="49" width="5.85546875" bestFit="1" customWidth="1"/>
    <col min="50" max="50" width="5.28515625" bestFit="1" customWidth="1"/>
    <col min="51" max="51" width="11.85546875" bestFit="1" customWidth="1"/>
    <col min="52" max="52" width="10.140625" bestFit="1" customWidth="1"/>
    <col min="53" max="53" width="6.85546875" bestFit="1" customWidth="1"/>
    <col min="54" max="54" width="7.140625" bestFit="1" customWidth="1"/>
    <col min="55" max="55" width="7" bestFit="1" customWidth="1"/>
    <col min="56" max="56" width="14.7109375" bestFit="1" customWidth="1"/>
    <col min="57" max="57" width="11" bestFit="1" customWidth="1"/>
    <col min="58" max="58" width="10.140625" bestFit="1" customWidth="1"/>
    <col min="59" max="59" width="14.28515625" bestFit="1" customWidth="1"/>
    <col min="60" max="60" width="41.7109375" bestFit="1" customWidth="1"/>
    <col min="61" max="61" width="54.140625" bestFit="1" customWidth="1"/>
    <col min="62" max="62" width="45.7109375" bestFit="1" customWidth="1"/>
    <col min="63" max="63" width="49.28515625" bestFit="1" customWidth="1"/>
    <col min="64" max="64" width="29.7109375" bestFit="1" customWidth="1"/>
    <col min="65" max="65" width="12" bestFit="1" customWidth="1"/>
    <col min="66" max="66" width="20" bestFit="1" customWidth="1"/>
    <col min="67" max="67" width="23.7109375" bestFit="1" customWidth="1"/>
    <col min="68" max="68" width="11.140625" bestFit="1" customWidth="1"/>
    <col min="69" max="69" width="14.85546875" bestFit="1" customWidth="1"/>
    <col min="70" max="70" width="10" bestFit="1" customWidth="1"/>
    <col min="71" max="71" width="13.28515625" bestFit="1" customWidth="1"/>
    <col min="72" max="72" width="6.5703125" bestFit="1" customWidth="1"/>
    <col min="73" max="73" width="8" bestFit="1" customWidth="1"/>
    <col min="74" max="74" width="21" bestFit="1" customWidth="1"/>
    <col min="75" max="75" width="8" bestFit="1" customWidth="1"/>
    <col min="76" max="76" width="21.7109375" bestFit="1" customWidth="1"/>
    <col min="77" max="77" width="15.85546875" bestFit="1" customWidth="1"/>
    <col min="78" max="78" width="13.28515625" bestFit="1" customWidth="1"/>
    <col min="79" max="79" width="8.7109375" bestFit="1" customWidth="1"/>
    <col min="80" max="80" width="23.28515625" bestFit="1" customWidth="1"/>
    <col min="81" max="81" width="7.7109375" bestFit="1" customWidth="1"/>
    <col min="82" max="82" width="6.7109375" bestFit="1" customWidth="1"/>
    <col min="83" max="83" width="8.5703125" bestFit="1" customWidth="1"/>
    <col min="84" max="84" width="7.140625" bestFit="1" customWidth="1"/>
    <col min="85" max="85" width="6.5703125" bestFit="1" customWidth="1"/>
    <col min="86" max="86" width="23.140625" bestFit="1" customWidth="1"/>
    <col min="87" max="87" width="9.7109375" bestFit="1" customWidth="1"/>
    <col min="88" max="88" width="14.7109375" bestFit="1" customWidth="1"/>
    <col min="89" max="89" width="6.85546875" bestFit="1" customWidth="1"/>
    <col min="90" max="90" width="11" bestFit="1" customWidth="1"/>
    <col min="91" max="91" width="10.140625" bestFit="1" customWidth="1"/>
    <col min="92" max="92" width="13.7109375" bestFit="1" customWidth="1"/>
    <col min="93" max="93" width="14.28515625" bestFit="1" customWidth="1"/>
    <col min="94" max="94" width="54.140625" bestFit="1" customWidth="1"/>
    <col min="95" max="95" width="56.7109375" bestFit="1" customWidth="1"/>
    <col min="96" max="96" width="17.42578125" bestFit="1" customWidth="1"/>
    <col min="97" max="97" width="20.42578125" bestFit="1" customWidth="1"/>
    <col min="98" max="98" width="14.5703125" bestFit="1" customWidth="1"/>
    <col min="99" max="99" width="12.28515625" bestFit="1" customWidth="1"/>
    <col min="100" max="100" width="20" bestFit="1" customWidth="1"/>
    <col min="101" max="101" width="29" bestFit="1" customWidth="1"/>
    <col min="102" max="102" width="11.5703125" bestFit="1" customWidth="1"/>
    <col min="103" max="103" width="23.7109375" bestFit="1" customWidth="1"/>
    <col min="104" max="104" width="18.140625" bestFit="1" customWidth="1"/>
    <col min="105" max="105" width="10" bestFit="1" customWidth="1"/>
    <col min="106" max="106" width="6.5703125" bestFit="1" customWidth="1"/>
    <col min="107" max="107" width="8" bestFit="1" customWidth="1"/>
    <col min="108" max="108" width="21" bestFit="1" customWidth="1"/>
    <col min="109" max="109" width="35" bestFit="1" customWidth="1"/>
    <col min="110" max="110" width="31.140625" bestFit="1" customWidth="1"/>
    <col min="111" max="111" width="15.85546875" bestFit="1" customWidth="1"/>
    <col min="112" max="112" width="13.28515625" bestFit="1" customWidth="1"/>
    <col min="113" max="113" width="16" bestFit="1" customWidth="1"/>
    <col min="114" max="114" width="6.28515625" bestFit="1" customWidth="1"/>
    <col min="115" max="115" width="6.7109375" bestFit="1" customWidth="1"/>
    <col min="116" max="116" width="11.85546875" bestFit="1" customWidth="1"/>
    <col min="117" max="117" width="10.140625" bestFit="1" customWidth="1"/>
    <col min="118" max="118" width="8.85546875" bestFit="1" customWidth="1"/>
    <col min="119" max="119" width="14.7109375" bestFit="1" customWidth="1"/>
    <col min="120" max="120" width="11" bestFit="1" customWidth="1"/>
    <col min="121" max="121" width="14.28515625" bestFit="1" customWidth="1"/>
    <col min="122" max="122" width="41.7109375" bestFit="1" customWidth="1"/>
    <col min="123" max="123" width="46" bestFit="1" customWidth="1"/>
    <col min="124" max="124" width="35.140625" bestFit="1" customWidth="1"/>
    <col min="125" max="125" width="16.85546875" bestFit="1" customWidth="1"/>
    <col min="126" max="126" width="14.140625" bestFit="1" customWidth="1"/>
    <col min="127" max="127" width="26.140625" bestFit="1" customWidth="1"/>
    <col min="128" max="128" width="11.5703125" bestFit="1" customWidth="1"/>
    <col min="129" max="129" width="23.7109375" bestFit="1" customWidth="1"/>
    <col min="130" max="130" width="32.7109375" bestFit="1" customWidth="1"/>
    <col min="131" max="131" width="28.7109375" bestFit="1" customWidth="1"/>
    <col min="132" max="132" width="15" bestFit="1" customWidth="1"/>
    <col min="133" max="133" width="13.28515625" bestFit="1" customWidth="1"/>
    <col min="134" max="134" width="10.5703125" bestFit="1" customWidth="1"/>
    <col min="135" max="135" width="6.5703125" bestFit="1" customWidth="1"/>
    <col min="136" max="136" width="18.5703125" bestFit="1" customWidth="1"/>
    <col min="137" max="137" width="8" bestFit="1" customWidth="1"/>
    <col min="138" max="138" width="21" bestFit="1" customWidth="1"/>
    <col min="139" max="139" width="13.5703125" bestFit="1" customWidth="1"/>
    <col min="140" max="140" width="13.28515625" bestFit="1" customWidth="1"/>
    <col min="141" max="141" width="18.42578125" bestFit="1" customWidth="1"/>
    <col min="142" max="142" width="58.140625" bestFit="1" customWidth="1"/>
    <col min="143" max="143" width="11.5703125" bestFit="1" customWidth="1"/>
    <col min="144" max="144" width="23.28515625" bestFit="1" customWidth="1"/>
    <col min="145" max="145" width="6.28515625" bestFit="1" customWidth="1"/>
    <col min="146" max="146" width="7.7109375" bestFit="1" customWidth="1"/>
    <col min="147" max="147" width="6.7109375" bestFit="1" customWidth="1"/>
    <col min="148" max="148" width="7.140625" bestFit="1" customWidth="1"/>
    <col min="149" max="149" width="5.28515625" bestFit="1" customWidth="1"/>
    <col min="150" max="150" width="10.140625" bestFit="1" customWidth="1"/>
    <col min="151" max="151" width="6.5703125" bestFit="1" customWidth="1"/>
    <col min="152" max="152" width="23.140625" bestFit="1" customWidth="1"/>
    <col min="153" max="153" width="14.7109375" bestFit="1" customWidth="1"/>
    <col min="154" max="154" width="14.28515625" bestFit="1" customWidth="1"/>
    <col min="155" max="155" width="8" bestFit="1" customWidth="1"/>
    <col min="156" max="156" width="41.7109375" bestFit="1" customWidth="1"/>
    <col min="157" max="157" width="45.7109375" bestFit="1" customWidth="1"/>
    <col min="158" max="158" width="49.28515625" bestFit="1" customWidth="1"/>
    <col min="159" max="159" width="17.42578125" bestFit="1" customWidth="1"/>
    <col min="160" max="160" width="46" bestFit="1" customWidth="1"/>
    <col min="161" max="161" width="15.5703125" bestFit="1" customWidth="1"/>
    <col min="162" max="162" width="13.140625" bestFit="1" customWidth="1"/>
    <col min="163" max="163" width="11.28515625" bestFit="1" customWidth="1"/>
  </cols>
  <sheetData>
    <row r="1" spans="1:47" ht="37.5" x14ac:dyDescent="0.3">
      <c r="M1" s="43"/>
      <c r="N1" s="43"/>
      <c r="O1" s="43"/>
      <c r="P1" s="43"/>
      <c r="R1" s="43"/>
      <c r="AO1" s="45" t="s">
        <v>262</v>
      </c>
      <c r="AP1" s="46" t="s">
        <v>263</v>
      </c>
      <c r="AQ1" s="117"/>
      <c r="AR1" s="118"/>
    </row>
    <row r="2" spans="1:47" ht="18.75" x14ac:dyDescent="0.3">
      <c r="M2" s="43"/>
      <c r="N2" s="43"/>
      <c r="O2" s="43"/>
      <c r="P2" s="43"/>
      <c r="R2" s="43"/>
      <c r="AM2" s="47" t="s">
        <v>264</v>
      </c>
      <c r="AN2" s="48"/>
      <c r="AO2" s="49" t="s">
        <v>116</v>
      </c>
      <c r="AP2" s="49">
        <v>510</v>
      </c>
      <c r="AQ2" s="50" t="e">
        <f>COUNTIF(#REF!,'FILE MAU'!AO2)</f>
        <v>#REF!</v>
      </c>
      <c r="AR2" s="50"/>
      <c r="AS2" s="51"/>
      <c r="AT2" s="51"/>
    </row>
    <row r="3" spans="1:47" ht="63" x14ac:dyDescent="0.3">
      <c r="J3" s="1"/>
      <c r="K3" s="52" t="s">
        <v>264</v>
      </c>
      <c r="L3" s="52" t="s">
        <v>265</v>
      </c>
      <c r="M3" s="53" t="s">
        <v>266</v>
      </c>
      <c r="N3" s="53" t="s">
        <v>267</v>
      </c>
      <c r="O3" s="53" t="s">
        <v>268</v>
      </c>
      <c r="P3" s="53" t="s">
        <v>269</v>
      </c>
      <c r="Q3" s="53" t="s">
        <v>270</v>
      </c>
      <c r="R3" s="53" t="s">
        <v>271</v>
      </c>
      <c r="V3" s="54" t="s">
        <v>16</v>
      </c>
      <c r="W3" s="54" t="s">
        <v>6</v>
      </c>
      <c r="X3" s="55" t="s">
        <v>5</v>
      </c>
      <c r="Y3" s="119" t="s">
        <v>178</v>
      </c>
      <c r="Z3" s="120"/>
      <c r="AA3" s="120"/>
      <c r="AB3" s="120"/>
      <c r="AC3" s="120"/>
      <c r="AD3" s="120"/>
      <c r="AE3" s="120"/>
      <c r="AF3" s="120"/>
      <c r="AG3" s="120"/>
      <c r="AH3" s="120"/>
      <c r="AI3" s="120"/>
      <c r="AJ3" s="120"/>
      <c r="AK3" s="120"/>
      <c r="AL3" s="121"/>
      <c r="AM3" s="56" t="s">
        <v>25</v>
      </c>
      <c r="AN3" s="42"/>
      <c r="AO3" s="49" t="s">
        <v>272</v>
      </c>
      <c r="AP3" s="49">
        <v>510</v>
      </c>
      <c r="AQ3" s="57">
        <f>ROUNDUP(AP2/26,0)</f>
        <v>20</v>
      </c>
      <c r="AR3" s="57"/>
      <c r="AS3" s="56"/>
      <c r="AT3" s="56"/>
      <c r="AU3" t="s">
        <v>41</v>
      </c>
    </row>
    <row r="4" spans="1:47" ht="51.75" customHeight="1" x14ac:dyDescent="0.25">
      <c r="K4" s="58">
        <v>1</v>
      </c>
      <c r="L4" s="58">
        <v>2</v>
      </c>
      <c r="M4" s="58">
        <v>5</v>
      </c>
      <c r="N4" s="58">
        <v>6</v>
      </c>
      <c r="O4" s="58">
        <v>7</v>
      </c>
      <c r="P4" s="58">
        <v>10</v>
      </c>
      <c r="Q4" s="58">
        <v>13</v>
      </c>
      <c r="R4" s="58">
        <v>14</v>
      </c>
      <c r="V4" s="54" t="s">
        <v>16</v>
      </c>
      <c r="W4" s="54" t="s">
        <v>6</v>
      </c>
      <c r="X4" s="55" t="s">
        <v>5</v>
      </c>
      <c r="Y4" s="122" t="s">
        <v>254</v>
      </c>
      <c r="Z4" s="123"/>
      <c r="AA4" s="122" t="s">
        <v>255</v>
      </c>
      <c r="AB4" s="123"/>
      <c r="AC4" s="122" t="s">
        <v>256</v>
      </c>
      <c r="AD4" s="123"/>
      <c r="AE4" s="122" t="s">
        <v>257</v>
      </c>
      <c r="AF4" s="123"/>
      <c r="AG4" s="122" t="s">
        <v>258</v>
      </c>
      <c r="AH4" s="123"/>
      <c r="AI4" s="122" t="s">
        <v>259</v>
      </c>
      <c r="AJ4" s="123"/>
      <c r="AK4" s="122" t="s">
        <v>260</v>
      </c>
      <c r="AL4" s="123"/>
      <c r="AM4" s="47" t="s">
        <v>264</v>
      </c>
      <c r="AN4" s="47" t="s">
        <v>265</v>
      </c>
      <c r="AO4" s="59" t="s">
        <v>266</v>
      </c>
      <c r="AP4" s="59" t="s">
        <v>267</v>
      </c>
      <c r="AQ4" s="47" t="s">
        <v>268</v>
      </c>
      <c r="AR4" s="47" t="s">
        <v>269</v>
      </c>
      <c r="AS4" s="47" t="s">
        <v>270</v>
      </c>
      <c r="AT4" s="47" t="s">
        <v>271</v>
      </c>
      <c r="AU4" t="s">
        <v>273</v>
      </c>
    </row>
    <row r="5" spans="1:47" ht="35.1" customHeight="1" x14ac:dyDescent="0.25">
      <c r="A5" t="s">
        <v>274</v>
      </c>
      <c r="B5" t="s">
        <v>275</v>
      </c>
      <c r="C5" t="s">
        <v>276</v>
      </c>
      <c r="D5" t="s">
        <v>277</v>
      </c>
      <c r="E5" t="s">
        <v>278</v>
      </c>
      <c r="F5" t="s">
        <v>279</v>
      </c>
      <c r="K5" s="51" t="str">
        <f>W5</f>
        <v>TC.QTMMT K16Đ1</v>
      </c>
      <c r="L5" s="51" t="e">
        <f>VLOOKUP($K5,[2]PPCT!$E$1:$S$8000,$L$4,0)</f>
        <v>#N/A</v>
      </c>
      <c r="M5" s="58" t="e">
        <f>IF([2]PPCT!$K2&lt;&gt;"",VLOOKUP($K5,[2]PPCT!$E$1:$S$8000,$M$4,0),"")</f>
        <v>#REF!</v>
      </c>
      <c r="N5" s="58" t="e">
        <f>IF([2]PPCT!$K2&lt;&gt;"",VLOOKUP($K5,[2]PPCT!$E$1:$S$8000,$N$4,0),"")</f>
        <v>#REF!</v>
      </c>
      <c r="O5" s="58" t="e">
        <f>IF([2]PPCT!$K2&lt;&gt;"",VLOOKUP($K5,[2]PPCT!$E$1:$S$8000,$O$4,0),"")</f>
        <v>#REF!</v>
      </c>
      <c r="P5" s="58" t="e">
        <f>IF([2]PPCT!$K2&lt;&gt;"",VLOOKUP($K5,[2]PPCT!$E$1:$S$8000,$P$4,0),"")</f>
        <v>#REF!</v>
      </c>
      <c r="Q5" s="58" t="e">
        <f>IF([2]PPCT!$K2&lt;&gt;"",VLOOKUP($K5,[2]PPCT!$E$1:$S$8000,$Q$4,0),"")</f>
        <v>#REF!</v>
      </c>
      <c r="R5" s="58" t="e">
        <f>IF([2]PPCT!$K2&lt;&gt;"",VLOOKUP($K5,[2]PPCT!$E$1:$S$8000,$R$4,0),"")</f>
        <v>#REF!</v>
      </c>
      <c r="S5" t="e">
        <f>W5=#REF!</f>
        <v>#REF!</v>
      </c>
      <c r="V5" s="41">
        <v>1</v>
      </c>
      <c r="W5" s="22" t="s">
        <v>280</v>
      </c>
      <c r="X5" s="130" t="s">
        <v>173</v>
      </c>
      <c r="Y5" s="133" t="s">
        <v>253</v>
      </c>
      <c r="Z5" s="134"/>
      <c r="AA5" s="133" t="s">
        <v>10</v>
      </c>
      <c r="AB5" s="134"/>
      <c r="AC5" s="135" t="s">
        <v>10</v>
      </c>
      <c r="AD5" s="136"/>
      <c r="AE5" s="135" t="s">
        <v>10</v>
      </c>
      <c r="AF5" s="136"/>
      <c r="AG5" s="135" t="s">
        <v>10</v>
      </c>
      <c r="AH5" s="136"/>
      <c r="AI5" s="124"/>
      <c r="AJ5" s="125"/>
      <c r="AK5" s="124"/>
      <c r="AL5" s="125"/>
      <c r="AM5" s="60" t="s">
        <v>25</v>
      </c>
      <c r="AN5" s="61" t="s">
        <v>281</v>
      </c>
      <c r="AO5" s="62">
        <v>23</v>
      </c>
      <c r="AP5" s="62">
        <v>23</v>
      </c>
      <c r="AQ5" s="63"/>
      <c r="AR5" s="64" t="s">
        <v>187</v>
      </c>
      <c r="AS5" s="63">
        <v>21</v>
      </c>
      <c r="AT5" s="64" t="s">
        <v>282</v>
      </c>
      <c r="AU5" t="s">
        <v>40</v>
      </c>
    </row>
    <row r="6" spans="1:47" ht="35.1" customHeight="1" x14ac:dyDescent="0.25">
      <c r="A6" t="s">
        <v>283</v>
      </c>
      <c r="B6" t="s">
        <v>280</v>
      </c>
      <c r="C6" t="s">
        <v>254</v>
      </c>
      <c r="D6" t="s">
        <v>186</v>
      </c>
      <c r="E6" t="s">
        <v>116</v>
      </c>
      <c r="F6" t="s">
        <v>189</v>
      </c>
      <c r="K6" s="51" t="str">
        <f>K5</f>
        <v>TC.QTMMT K16Đ1</v>
      </c>
      <c r="L6" s="51" t="e">
        <f>VLOOKUP($K6,[2]PPCT!$E$1:$S$8000,$L$4,0)</f>
        <v>#N/A</v>
      </c>
      <c r="M6" s="58" t="e">
        <f>IF([2]PPCT!$K3&lt;&gt;"",VLOOKUP($K6,[2]PPCT!$E$1:$S$8000,$M$4,0),"")</f>
        <v>#REF!</v>
      </c>
      <c r="N6" s="58" t="e">
        <f>IF([2]PPCT!$K3&lt;&gt;"",VLOOKUP($K6,[2]PPCT!$E$1:$S$8000,$N$4,0),"")</f>
        <v>#REF!</v>
      </c>
      <c r="O6" s="58" t="e">
        <f>IF([2]PPCT!$K3&lt;&gt;"",VLOOKUP($K6,[2]PPCT!$E$1:$S$8000,$O$4,0),"")</f>
        <v>#REF!</v>
      </c>
      <c r="P6" s="58" t="e">
        <f>IF([2]PPCT!$K3&lt;&gt;"",VLOOKUP($K6,[2]PPCT!$E$1:$S$8000,$P$4,0),"")</f>
        <v>#REF!</v>
      </c>
      <c r="Q6" s="58" t="e">
        <f>IF([2]PPCT!$K3&lt;&gt;"",VLOOKUP($K6,[2]PPCT!$E$1:$S$8000,$Q$4,0),"")</f>
        <v>#REF!</v>
      </c>
      <c r="R6" s="58" t="e">
        <f>IF([2]PPCT!$K3&lt;&gt;"",VLOOKUP($K6,[2]PPCT!$E$1:$S$8000,$R$4,0),"")</f>
        <v>#REF!</v>
      </c>
      <c r="V6" s="4"/>
      <c r="W6" s="7">
        <v>26</v>
      </c>
      <c r="X6" s="131"/>
      <c r="Y6" s="126" t="s">
        <v>186</v>
      </c>
      <c r="Z6" s="127"/>
      <c r="AA6" s="126" t="s">
        <v>10</v>
      </c>
      <c r="AB6" s="127"/>
      <c r="AC6" s="126" t="s">
        <v>286</v>
      </c>
      <c r="AD6" s="127"/>
      <c r="AE6" s="126" t="s">
        <v>281</v>
      </c>
      <c r="AF6" s="127"/>
      <c r="AG6" s="126" t="s">
        <v>10</v>
      </c>
      <c r="AH6" s="127"/>
      <c r="AI6" s="128"/>
      <c r="AJ6" s="129"/>
      <c r="AK6" s="128"/>
      <c r="AL6" s="129"/>
      <c r="AM6" s="60" t="s">
        <v>25</v>
      </c>
      <c r="AN6" s="61" t="s">
        <v>284</v>
      </c>
      <c r="AO6" s="62" t="s">
        <v>10</v>
      </c>
      <c r="AP6" s="62" t="s">
        <v>10</v>
      </c>
      <c r="AQ6" s="63"/>
      <c r="AR6" s="64"/>
      <c r="AS6" s="63">
        <v>21</v>
      </c>
      <c r="AT6" s="64"/>
      <c r="AU6" t="s">
        <v>70</v>
      </c>
    </row>
    <row r="7" spans="1:47" ht="35.1" customHeight="1" x14ac:dyDescent="0.25">
      <c r="A7" t="s">
        <v>283</v>
      </c>
      <c r="B7" t="s">
        <v>280</v>
      </c>
      <c r="C7" t="s">
        <v>257</v>
      </c>
      <c r="D7" t="s">
        <v>281</v>
      </c>
      <c r="E7" t="s">
        <v>187</v>
      </c>
      <c r="F7" t="s">
        <v>190</v>
      </c>
      <c r="K7" s="51" t="str">
        <f t="shared" ref="K7:K16" si="0">K6</f>
        <v>TC.QTMMT K16Đ1</v>
      </c>
      <c r="L7" s="51" t="e">
        <f>VLOOKUP($K7,[2]PPCT!$E$1:$S$8000,$L$4,0)</f>
        <v>#N/A</v>
      </c>
      <c r="M7" s="58" t="e">
        <f>IF([2]PPCT!$K4&lt;&gt;"",VLOOKUP($K7,[2]PPCT!$E$1:$S$8000,$M$4,0),"")</f>
        <v>#REF!</v>
      </c>
      <c r="N7" s="58" t="e">
        <f>IF([2]PPCT!$K4&lt;&gt;"",VLOOKUP($K7,[2]PPCT!$E$1:$S$8000,$N$4,0),"")</f>
        <v>#REF!</v>
      </c>
      <c r="O7" s="58" t="e">
        <f>IF([2]PPCT!$K4&lt;&gt;"",VLOOKUP($K7,[2]PPCT!$E$1:$S$8000,$O$4,0),"")</f>
        <v>#REF!</v>
      </c>
      <c r="P7" s="58" t="e">
        <f>IF([2]PPCT!$K4&lt;&gt;"",VLOOKUP($K7,[2]PPCT!$E$1:$S$8000,$P$4,0),"")</f>
        <v>#REF!</v>
      </c>
      <c r="Q7" s="58" t="e">
        <f>IF([2]PPCT!$K4&lt;&gt;"",VLOOKUP($K7,[2]PPCT!$E$1:$S$8000,$Q$4,0),"")</f>
        <v>#REF!</v>
      </c>
      <c r="R7" s="58" t="e">
        <f>IF([2]PPCT!$K4&lt;&gt;"",VLOOKUP($K7,[2]PPCT!$E$1:$S$8000,$R$4,0),"")</f>
        <v>#REF!</v>
      </c>
      <c r="S7" t="e">
        <f>IF(VLOOKUP(W5,$I$4:$I$8000,1,0)&lt;&gt;"",VLOOKUP(Y4,$I$4:$I$8000,2,0),"")</f>
        <v>#N/A</v>
      </c>
      <c r="U7" t="s">
        <v>254</v>
      </c>
      <c r="V7" s="4"/>
      <c r="W7" s="5" t="s">
        <v>130</v>
      </c>
      <c r="X7" s="131"/>
      <c r="Y7" s="137">
        <v>3</v>
      </c>
      <c r="Z7" s="138"/>
      <c r="AA7" s="137"/>
      <c r="AB7" s="138"/>
      <c r="AC7" s="137">
        <v>3</v>
      </c>
      <c r="AD7" s="138"/>
      <c r="AE7" s="137">
        <v>3</v>
      </c>
      <c r="AF7" s="138"/>
      <c r="AG7" s="137"/>
      <c r="AH7" s="138"/>
      <c r="AI7" s="128"/>
      <c r="AJ7" s="129"/>
      <c r="AK7" s="128"/>
      <c r="AL7" s="129"/>
      <c r="AM7" s="60" t="s">
        <v>25</v>
      </c>
      <c r="AN7" s="61" t="s">
        <v>285</v>
      </c>
      <c r="AO7" s="62" t="s">
        <v>10</v>
      </c>
      <c r="AP7" s="62" t="s">
        <v>10</v>
      </c>
      <c r="AQ7" s="63"/>
      <c r="AR7" s="64"/>
      <c r="AS7" s="63">
        <v>21</v>
      </c>
      <c r="AT7" s="64"/>
      <c r="AU7" t="s">
        <v>67</v>
      </c>
    </row>
    <row r="8" spans="1:47" ht="35.1" customHeight="1" x14ac:dyDescent="0.25">
      <c r="A8" t="s">
        <v>283</v>
      </c>
      <c r="B8" t="s">
        <v>280</v>
      </c>
      <c r="C8" t="s">
        <v>256</v>
      </c>
      <c r="D8" t="s">
        <v>286</v>
      </c>
      <c r="E8" t="s">
        <v>14</v>
      </c>
      <c r="F8" t="s">
        <v>188</v>
      </c>
      <c r="K8" s="51" t="str">
        <f t="shared" si="0"/>
        <v>TC.QTMMT K16Đ1</v>
      </c>
      <c r="L8" s="51" t="e">
        <f>VLOOKUP($K8,[2]PPCT!$E$1:$S$8000,$L$4,0)</f>
        <v>#N/A</v>
      </c>
      <c r="M8" s="58" t="e">
        <f>IF([2]PPCT!$K5&lt;&gt;"",VLOOKUP($K8,[2]PPCT!$E$1:$S$8000,$M$4,0),"")</f>
        <v>#REF!</v>
      </c>
      <c r="N8" s="58" t="e">
        <f>IF([2]PPCT!$K5&lt;&gt;"",VLOOKUP($K8,[2]PPCT!$E$1:$S$8000,$N$4,0),"")</f>
        <v>#REF!</v>
      </c>
      <c r="O8" s="58" t="e">
        <f>IF([2]PPCT!$K5&lt;&gt;"",VLOOKUP($K8,[2]PPCT!$E$1:$S$8000,$O$4,0),"")</f>
        <v>#REF!</v>
      </c>
      <c r="P8" s="58" t="e">
        <f>IF([2]PPCT!$K5&lt;&gt;"",VLOOKUP($K8,[2]PPCT!$E$1:$S$8000,$P$4,0),"")</f>
        <v>#REF!</v>
      </c>
      <c r="Q8" s="58" t="e">
        <f>IF([2]PPCT!$K5&lt;&gt;"",VLOOKUP($K8,[2]PPCT!$E$1:$S$8000,$Q$4,0),"")</f>
        <v>#REF!</v>
      </c>
      <c r="R8" s="58" t="e">
        <f>IF([2]PPCT!$K5&lt;&gt;"",VLOOKUP($K8,[2]PPCT!$E$1:$S$8000,$R$4,0),"")</f>
        <v>#REF!</v>
      </c>
      <c r="V8" s="4"/>
      <c r="W8" s="7"/>
      <c r="X8" s="131"/>
      <c r="Y8" s="126" t="s">
        <v>116</v>
      </c>
      <c r="Z8" s="127"/>
      <c r="AA8" s="126" t="s">
        <v>10</v>
      </c>
      <c r="AB8" s="127"/>
      <c r="AC8" s="126" t="s">
        <v>14</v>
      </c>
      <c r="AD8" s="127"/>
      <c r="AE8" s="126" t="s">
        <v>187</v>
      </c>
      <c r="AF8" s="127"/>
      <c r="AG8" s="126" t="s">
        <v>10</v>
      </c>
      <c r="AH8" s="127"/>
      <c r="AI8" s="128"/>
      <c r="AJ8" s="129"/>
      <c r="AK8" s="128"/>
      <c r="AL8" s="129"/>
      <c r="AM8" s="60" t="s">
        <v>25</v>
      </c>
      <c r="AN8" s="61" t="s">
        <v>112</v>
      </c>
      <c r="AO8" s="62">
        <v>360</v>
      </c>
      <c r="AP8" s="62">
        <v>360</v>
      </c>
      <c r="AQ8" s="63"/>
      <c r="AR8" s="64" t="s">
        <v>113</v>
      </c>
      <c r="AS8" s="63">
        <v>21</v>
      </c>
      <c r="AT8" s="64"/>
      <c r="AU8" t="s">
        <v>68</v>
      </c>
    </row>
    <row r="9" spans="1:47" ht="35.1" customHeight="1" x14ac:dyDescent="0.25">
      <c r="K9" s="51" t="str">
        <f t="shared" si="0"/>
        <v>TC.QTMMT K16Đ1</v>
      </c>
      <c r="L9" s="51" t="e">
        <f>VLOOKUP($K9,[2]PPCT!$E$1:$S$8000,$L$4,0)</f>
        <v>#N/A</v>
      </c>
      <c r="M9" s="58" t="e">
        <f>IF([2]PPCT!$K6&lt;&gt;"",VLOOKUP($K9,[2]PPCT!$E$1:$S$8000,$M$4,0),"")</f>
        <v>#REF!</v>
      </c>
      <c r="N9" s="58" t="e">
        <f>IF([2]PPCT!$K6&lt;&gt;"",VLOOKUP($K9,[2]PPCT!$E$1:$S$8000,$N$4,0),"")</f>
        <v>#REF!</v>
      </c>
      <c r="O9" s="58" t="e">
        <f>IF([2]PPCT!$K6&lt;&gt;"",VLOOKUP($K9,[2]PPCT!$E$1:$S$8000,$O$4,0),"")</f>
        <v>#REF!</v>
      </c>
      <c r="P9" s="58" t="e">
        <f>IF([2]PPCT!$K6&lt;&gt;"",VLOOKUP($K9,[2]PPCT!$E$1:$S$8000,$P$4,0),"")</f>
        <v>#REF!</v>
      </c>
      <c r="Q9" s="58" t="e">
        <f>IF([2]PPCT!$K6&lt;&gt;"",VLOOKUP($K9,[2]PPCT!$E$1:$S$8000,$Q$4,0),"")</f>
        <v>#REF!</v>
      </c>
      <c r="R9" s="58" t="e">
        <f>IF([2]PPCT!$K6&lt;&gt;"",VLOOKUP($K9,[2]PPCT!$E$1:$S$8000,$R$4,0),"")</f>
        <v>#REF!</v>
      </c>
      <c r="S9" t="b">
        <f>S8=W5</f>
        <v>0</v>
      </c>
      <c r="V9" s="4"/>
      <c r="W9" s="7"/>
      <c r="X9" s="131"/>
      <c r="Y9" s="145"/>
      <c r="Z9" s="146"/>
      <c r="AA9" s="145"/>
      <c r="AB9" s="146"/>
      <c r="AC9" s="145"/>
      <c r="AD9" s="146"/>
      <c r="AE9" s="145"/>
      <c r="AF9" s="146"/>
      <c r="AG9" s="145"/>
      <c r="AH9" s="146"/>
      <c r="AI9" s="139"/>
      <c r="AJ9" s="140"/>
      <c r="AK9" s="139"/>
      <c r="AL9" s="140"/>
      <c r="AM9" s="60" t="s">
        <v>25</v>
      </c>
      <c r="AN9" s="61" t="s">
        <v>286</v>
      </c>
      <c r="AO9" s="62">
        <v>90</v>
      </c>
      <c r="AP9" s="62">
        <v>90</v>
      </c>
      <c r="AQ9" s="63"/>
      <c r="AR9" s="64" t="s">
        <v>14</v>
      </c>
      <c r="AS9" s="63">
        <v>21</v>
      </c>
      <c r="AT9" s="64" t="s">
        <v>282</v>
      </c>
      <c r="AU9" t="s">
        <v>69</v>
      </c>
    </row>
    <row r="10" spans="1:47" ht="35.1" customHeight="1" x14ac:dyDescent="0.25">
      <c r="K10" s="51" t="str">
        <f>K9</f>
        <v>TC.QTMMT K16Đ1</v>
      </c>
      <c r="L10" s="51" t="e">
        <f>VLOOKUP($K10,[2]PPCT!$E$1:$S$8000,$L$4,0)</f>
        <v>#N/A</v>
      </c>
      <c r="M10" s="58" t="e">
        <f>IF([2]PPCT!$K7&lt;&gt;"",VLOOKUP($K10,[2]PPCT!$E$1:$S$8000,$M$4,0),"")</f>
        <v>#REF!</v>
      </c>
      <c r="N10" s="58" t="e">
        <f>IF([2]PPCT!$K7&lt;&gt;"",VLOOKUP($K10,[2]PPCT!$E$1:$S$8000,$N$4,0),"")</f>
        <v>#REF!</v>
      </c>
      <c r="O10" s="58" t="e">
        <f>IF([2]PPCT!$K7&lt;&gt;"",VLOOKUP($K10,[2]PPCT!$E$1:$S$8000,$O$4,0),"")</f>
        <v>#REF!</v>
      </c>
      <c r="P10" s="58" t="e">
        <f>IF([2]PPCT!$K7&lt;&gt;"",VLOOKUP($K10,[2]PPCT!$E$1:$S$8000,$P$4,0),"")</f>
        <v>#REF!</v>
      </c>
      <c r="Q10" s="58" t="e">
        <f>IF([2]PPCT!$K7&lt;&gt;"",VLOOKUP($K10,[2]PPCT!$E$1:$S$8000,$Q$4,0),"")</f>
        <v>#REF!</v>
      </c>
      <c r="R10" s="58" t="e">
        <f>IF([2]PPCT!$K7&lt;&gt;"",VLOOKUP($K10,[2]PPCT!$E$1:$S$8000,$R$4,0),"")</f>
        <v>#REF!</v>
      </c>
      <c r="V10" s="4"/>
      <c r="W10" s="7"/>
      <c r="X10" s="132"/>
      <c r="Y10" s="141" t="s">
        <v>189</v>
      </c>
      <c r="Z10" s="142"/>
      <c r="AA10" s="141" t="s">
        <v>10</v>
      </c>
      <c r="AB10" s="142"/>
      <c r="AC10" s="141" t="s">
        <v>188</v>
      </c>
      <c r="AD10" s="142"/>
      <c r="AE10" s="141" t="s">
        <v>190</v>
      </c>
      <c r="AF10" s="142"/>
      <c r="AG10" s="141" t="s">
        <v>10</v>
      </c>
      <c r="AH10" s="142"/>
      <c r="AI10" s="143"/>
      <c r="AJ10" s="144"/>
      <c r="AK10" s="143"/>
      <c r="AL10" s="144"/>
      <c r="AM10" s="60" t="s">
        <v>25</v>
      </c>
      <c r="AN10" s="61" t="s">
        <v>186</v>
      </c>
      <c r="AO10" s="62">
        <v>60</v>
      </c>
      <c r="AP10" s="62">
        <v>60</v>
      </c>
      <c r="AQ10" s="63"/>
      <c r="AR10" s="64" t="s">
        <v>116</v>
      </c>
      <c r="AS10" s="63">
        <v>21</v>
      </c>
      <c r="AT10" s="64" t="s">
        <v>282</v>
      </c>
      <c r="AU10" t="s">
        <v>91</v>
      </c>
    </row>
    <row r="11" spans="1:47" ht="35.1" customHeight="1" x14ac:dyDescent="0.25">
      <c r="A11" t="s">
        <v>274</v>
      </c>
      <c r="B11" t="s">
        <v>275</v>
      </c>
      <c r="C11" t="s">
        <v>276</v>
      </c>
      <c r="D11" t="s">
        <v>278</v>
      </c>
      <c r="E11" t="s">
        <v>277</v>
      </c>
      <c r="F11" t="s">
        <v>279</v>
      </c>
      <c r="K11" s="51" t="str">
        <f t="shared" si="0"/>
        <v>TC.QTMMT K16Đ1</v>
      </c>
      <c r="L11" s="51" t="e">
        <f>VLOOKUP($K11,[2]PPCT!$E$1:$S$8000,$L$4,0)</f>
        <v>#N/A</v>
      </c>
      <c r="M11" s="58" t="e">
        <f>IF([2]PPCT!$K8&lt;&gt;"",VLOOKUP($K11,[2]PPCT!$E$1:$S$8000,$M$4,0),"")</f>
        <v>#REF!</v>
      </c>
      <c r="N11" s="58" t="e">
        <f>IF([2]PPCT!$K8&lt;&gt;"",VLOOKUP($K11,[2]PPCT!$E$1:$S$8000,$N$4,0),"")</f>
        <v>#REF!</v>
      </c>
      <c r="O11" s="58" t="e">
        <f>IF([2]PPCT!$K8&lt;&gt;"",VLOOKUP($K11,[2]PPCT!$E$1:$S$8000,$O$4,0),"")</f>
        <v>#REF!</v>
      </c>
      <c r="P11" s="58" t="e">
        <f>IF([2]PPCT!$K8&lt;&gt;"",VLOOKUP($K11,[2]PPCT!$E$1:$S$8000,$P$4,0),"")</f>
        <v>#REF!</v>
      </c>
      <c r="Q11" s="58" t="e">
        <f>IF([2]PPCT!$K8&lt;&gt;"",VLOOKUP($K11,[2]PPCT!$E$1:$S$8000,$Q$4,0),"")</f>
        <v>#REF!</v>
      </c>
      <c r="R11" s="58" t="e">
        <f>IF([2]PPCT!$K8&lt;&gt;"",VLOOKUP($K11,[2]PPCT!$E$1:$S$8000,$R$4,0),"")</f>
        <v>#REF!</v>
      </c>
      <c r="V11" s="4"/>
      <c r="W11" s="13"/>
      <c r="X11" s="130" t="s">
        <v>174</v>
      </c>
      <c r="Y11" s="133"/>
      <c r="Z11" s="134"/>
      <c r="AA11" s="133" t="s">
        <v>10</v>
      </c>
      <c r="AB11" s="134"/>
      <c r="AC11" s="135" t="s">
        <v>10</v>
      </c>
      <c r="AD11" s="136"/>
      <c r="AE11" s="135" t="s">
        <v>10</v>
      </c>
      <c r="AF11" s="136"/>
      <c r="AG11" s="135" t="s">
        <v>10</v>
      </c>
      <c r="AH11" s="136"/>
      <c r="AI11" s="124"/>
      <c r="AJ11" s="125"/>
      <c r="AK11" s="124"/>
      <c r="AL11" s="125"/>
      <c r="AM11" s="64"/>
      <c r="AN11" s="65"/>
      <c r="AO11" s="62"/>
      <c r="AP11" s="62"/>
      <c r="AQ11" s="63"/>
      <c r="AR11" s="64"/>
      <c r="AS11" s="63"/>
      <c r="AT11" s="64"/>
      <c r="AU11" t="s">
        <v>29</v>
      </c>
    </row>
    <row r="12" spans="1:47" ht="35.1" customHeight="1" x14ac:dyDescent="0.25">
      <c r="A12" t="s">
        <v>287</v>
      </c>
      <c r="B12" t="s">
        <v>280</v>
      </c>
      <c r="C12" t="s">
        <v>254</v>
      </c>
      <c r="D12" t="s">
        <v>116</v>
      </c>
      <c r="E12" t="s">
        <v>186</v>
      </c>
      <c r="F12" t="s">
        <v>189</v>
      </c>
      <c r="K12" s="51" t="str">
        <f t="shared" si="0"/>
        <v>TC.QTMMT K16Đ1</v>
      </c>
      <c r="L12" s="51" t="e">
        <f>VLOOKUP($K12,[2]PPCT!$E$1:$S$8000,$L$4,0)</f>
        <v>#N/A</v>
      </c>
      <c r="M12" s="58" t="e">
        <f>IF([2]PPCT!$K9&lt;&gt;"",VLOOKUP($K12,[2]PPCT!$E$1:$S$8000,$M$4,0),"")</f>
        <v>#REF!</v>
      </c>
      <c r="N12" s="58" t="e">
        <f>IF([2]PPCT!$K9&lt;&gt;"",VLOOKUP($K12,[2]PPCT!$E$1:$S$8000,$N$4,0),"")</f>
        <v>#REF!</v>
      </c>
      <c r="O12" s="58" t="e">
        <f>IF([2]PPCT!$K9&lt;&gt;"",VLOOKUP($K12,[2]PPCT!$E$1:$S$8000,$O$4,0),"")</f>
        <v>#REF!</v>
      </c>
      <c r="P12" s="58" t="e">
        <f>IF([2]PPCT!$K9&lt;&gt;"",VLOOKUP($K12,[2]PPCT!$E$1:$S$8000,$P$4,0),"")</f>
        <v>#REF!</v>
      </c>
      <c r="Q12" s="58" t="e">
        <f>IF([2]PPCT!$K9&lt;&gt;"",VLOOKUP($K12,[2]PPCT!$E$1:$S$8000,$Q$4,0),"")</f>
        <v>#REF!</v>
      </c>
      <c r="R12" s="58" t="e">
        <f>IF([2]PPCT!$K9&lt;&gt;"",VLOOKUP($K12,[2]PPCT!$E$1:$S$8000,$R$4,0),"")</f>
        <v>#REF!</v>
      </c>
      <c r="V12" s="4"/>
      <c r="W12" s="17"/>
      <c r="X12" s="131"/>
      <c r="Y12" s="126" t="s">
        <v>186</v>
      </c>
      <c r="Z12" s="127"/>
      <c r="AA12" s="126" t="s">
        <v>10</v>
      </c>
      <c r="AB12" s="127"/>
      <c r="AC12" s="126" t="s">
        <v>286</v>
      </c>
      <c r="AD12" s="127"/>
      <c r="AE12" s="126" t="s">
        <v>281</v>
      </c>
      <c r="AF12" s="127"/>
      <c r="AG12" s="126" t="s">
        <v>286</v>
      </c>
      <c r="AH12" s="127"/>
      <c r="AI12" s="128"/>
      <c r="AJ12" s="129"/>
      <c r="AK12" s="128"/>
      <c r="AL12" s="129"/>
      <c r="AM12" s="64"/>
      <c r="AN12" s="65"/>
      <c r="AO12" s="62"/>
      <c r="AP12" s="62"/>
      <c r="AQ12" s="63"/>
      <c r="AR12" s="64"/>
      <c r="AS12" s="63"/>
      <c r="AT12" s="64"/>
      <c r="AU12" t="s">
        <v>30</v>
      </c>
    </row>
    <row r="13" spans="1:47" ht="35.1" customHeight="1" x14ac:dyDescent="0.25">
      <c r="A13" t="s">
        <v>287</v>
      </c>
      <c r="B13" t="s">
        <v>280</v>
      </c>
      <c r="C13" t="s">
        <v>257</v>
      </c>
      <c r="D13" t="s">
        <v>187</v>
      </c>
      <c r="E13" t="s">
        <v>281</v>
      </c>
      <c r="F13" t="s">
        <v>190</v>
      </c>
      <c r="K13" s="51" t="str">
        <f t="shared" si="0"/>
        <v>TC.QTMMT K16Đ1</v>
      </c>
      <c r="L13" s="51" t="e">
        <f>VLOOKUP($K13,[2]PPCT!$E$1:$S$8000,$L$4,0)</f>
        <v>#N/A</v>
      </c>
      <c r="M13" s="58" t="e">
        <f>IF([2]PPCT!$K10&lt;&gt;"",VLOOKUP($K13,[2]PPCT!$E$1:$S$8000,$M$4,0),"")</f>
        <v>#REF!</v>
      </c>
      <c r="N13" s="58" t="e">
        <f>IF([2]PPCT!$K10&lt;&gt;"",VLOOKUP($K13,[2]PPCT!$E$1:$S$8000,$N$4,0),"")</f>
        <v>#REF!</v>
      </c>
      <c r="O13" s="58" t="e">
        <f>IF([2]PPCT!$K10&lt;&gt;"",VLOOKUP($K13,[2]PPCT!$E$1:$S$8000,$O$4,0),"")</f>
        <v>#REF!</v>
      </c>
      <c r="P13" s="58" t="e">
        <f>IF([2]PPCT!$K10&lt;&gt;"",VLOOKUP($K13,[2]PPCT!$E$1:$S$8000,$P$4,0),"")</f>
        <v>#REF!</v>
      </c>
      <c r="Q13" s="58" t="e">
        <f>IF([2]PPCT!$K10&lt;&gt;"",VLOOKUP($K13,[2]PPCT!$E$1:$S$8000,$Q$4,0),"")</f>
        <v>#REF!</v>
      </c>
      <c r="R13" s="58" t="e">
        <f>IF([2]PPCT!$K10&lt;&gt;"",VLOOKUP($K13,[2]PPCT!$E$1:$S$8000,$R$4,0),"")</f>
        <v>#REF!</v>
      </c>
      <c r="V13" s="4"/>
      <c r="W13" s="16"/>
      <c r="X13" s="131"/>
      <c r="Y13" s="137">
        <v>3</v>
      </c>
      <c r="Z13" s="138"/>
      <c r="AA13" s="137"/>
      <c r="AB13" s="138"/>
      <c r="AC13" s="137">
        <v>3</v>
      </c>
      <c r="AD13" s="138"/>
      <c r="AE13" s="137">
        <v>3</v>
      </c>
      <c r="AF13" s="138"/>
      <c r="AG13" s="137">
        <v>3</v>
      </c>
      <c r="AH13" s="138"/>
      <c r="AI13" s="128"/>
      <c r="AJ13" s="129"/>
      <c r="AK13" s="128"/>
      <c r="AL13" s="129"/>
      <c r="AM13" s="64"/>
      <c r="AN13" s="65"/>
      <c r="AO13" s="62"/>
      <c r="AP13" s="62"/>
      <c r="AQ13" s="63"/>
      <c r="AR13" s="64"/>
      <c r="AS13" s="63"/>
      <c r="AT13" s="64"/>
      <c r="AU13" t="s">
        <v>288</v>
      </c>
    </row>
    <row r="14" spans="1:47" ht="35.1" customHeight="1" x14ac:dyDescent="0.25">
      <c r="A14" t="s">
        <v>287</v>
      </c>
      <c r="B14" t="s">
        <v>280</v>
      </c>
      <c r="C14" t="s">
        <v>258</v>
      </c>
      <c r="D14" t="s">
        <v>14</v>
      </c>
      <c r="E14" t="s">
        <v>286</v>
      </c>
      <c r="F14" t="s">
        <v>188</v>
      </c>
      <c r="K14" s="51" t="str">
        <f t="shared" si="0"/>
        <v>TC.QTMMT K16Đ1</v>
      </c>
      <c r="L14" s="51" t="e">
        <f>VLOOKUP($K14,[2]PPCT!$E$1:$S$8000,$L$4,0)</f>
        <v>#N/A</v>
      </c>
      <c r="M14" s="58" t="e">
        <f>IF([2]PPCT!$K11&lt;&gt;"",VLOOKUP($K14,[2]PPCT!$E$1:$S$8000,$M$4,0),"")</f>
        <v>#REF!</v>
      </c>
      <c r="N14" s="58" t="e">
        <f>IF([2]PPCT!$K11&lt;&gt;"",VLOOKUP($K14,[2]PPCT!$E$1:$S$8000,$N$4,0),"")</f>
        <v>#REF!</v>
      </c>
      <c r="O14" s="58" t="e">
        <f>IF([2]PPCT!$K11&lt;&gt;"",VLOOKUP($K14,[2]PPCT!$E$1:$S$8000,$O$4,0),"")</f>
        <v>#REF!</v>
      </c>
      <c r="P14" s="58" t="e">
        <f>IF([2]PPCT!$K11&lt;&gt;"",VLOOKUP($K14,[2]PPCT!$E$1:$S$8000,$P$4,0),"")</f>
        <v>#REF!</v>
      </c>
      <c r="Q14" s="58" t="e">
        <f>IF([2]PPCT!$K11&lt;&gt;"",VLOOKUP($K14,[2]PPCT!$E$1:$S$8000,$Q$4,0),"")</f>
        <v>#REF!</v>
      </c>
      <c r="R14" s="58" t="e">
        <f>IF([2]PPCT!$K11&lt;&gt;"",VLOOKUP($K14,[2]PPCT!$E$1:$S$8000,$R$4,0),"")</f>
        <v>#REF!</v>
      </c>
      <c r="V14" s="4"/>
      <c r="W14" s="16"/>
      <c r="X14" s="131"/>
      <c r="Y14" s="126" t="s">
        <v>116</v>
      </c>
      <c r="Z14" s="127"/>
      <c r="AA14" s="126" t="s">
        <v>10</v>
      </c>
      <c r="AB14" s="127"/>
      <c r="AC14" s="126" t="s">
        <v>14</v>
      </c>
      <c r="AD14" s="127"/>
      <c r="AE14" s="126" t="s">
        <v>187</v>
      </c>
      <c r="AF14" s="127"/>
      <c r="AG14" s="126" t="s">
        <v>14</v>
      </c>
      <c r="AH14" s="127"/>
      <c r="AI14" s="128"/>
      <c r="AJ14" s="129"/>
      <c r="AK14" s="128"/>
      <c r="AL14" s="129"/>
      <c r="AM14" s="64"/>
      <c r="AN14" s="65"/>
      <c r="AO14" s="62"/>
      <c r="AP14" s="62"/>
      <c r="AQ14" s="63"/>
      <c r="AR14" s="64"/>
      <c r="AS14" s="63"/>
      <c r="AT14" s="64"/>
      <c r="AU14" t="s">
        <v>74</v>
      </c>
    </row>
    <row r="15" spans="1:47" ht="35.1" customHeight="1" x14ac:dyDescent="0.3">
      <c r="A15" t="s">
        <v>287</v>
      </c>
      <c r="B15" t="s">
        <v>280</v>
      </c>
      <c r="C15" t="s">
        <v>256</v>
      </c>
      <c r="D15" t="s">
        <v>14</v>
      </c>
      <c r="E15" t="s">
        <v>286</v>
      </c>
      <c r="F15" t="s">
        <v>188</v>
      </c>
      <c r="K15" s="51" t="str">
        <f t="shared" si="0"/>
        <v>TC.QTMMT K16Đ1</v>
      </c>
      <c r="L15" s="51" t="e">
        <f>VLOOKUP($K15,[2]PPCT!$E$1:$S$8000,$L$4,0)</f>
        <v>#N/A</v>
      </c>
      <c r="M15" s="58" t="e">
        <f>IF([2]PPCT!$K12&lt;&gt;"",VLOOKUP($K15,[2]PPCT!$E$1:$S$8000,$M$4,0),"")</f>
        <v>#REF!</v>
      </c>
      <c r="N15" s="58" t="e">
        <f>IF([2]PPCT!$K12&lt;&gt;"",VLOOKUP($K15,[2]PPCT!$E$1:$S$8000,$N$4,0),"")</f>
        <v>#REF!</v>
      </c>
      <c r="O15" s="58" t="e">
        <f>IF([2]PPCT!$K12&lt;&gt;"",VLOOKUP($K15,[2]PPCT!$E$1:$S$8000,$O$4,0),"")</f>
        <v>#REF!</v>
      </c>
      <c r="P15" s="58" t="e">
        <f>IF([2]PPCT!$K12&lt;&gt;"",VLOOKUP($K15,[2]PPCT!$E$1:$S$8000,$P$4,0),"")</f>
        <v>#REF!</v>
      </c>
      <c r="Q15" s="58" t="e">
        <f>IF([2]PPCT!$K12&lt;&gt;"",VLOOKUP($K15,[2]PPCT!$E$1:$S$8000,$Q$4,0),"")</f>
        <v>#REF!</v>
      </c>
      <c r="R15" s="58" t="e">
        <f>IF([2]PPCT!$K12&lt;&gt;"",VLOOKUP($K15,[2]PPCT!$E$1:$S$8000,$R$4,0),"")</f>
        <v>#REF!</v>
      </c>
      <c r="V15" s="4"/>
      <c r="W15" s="16"/>
      <c r="X15" s="131"/>
      <c r="Y15" s="145"/>
      <c r="Z15" s="146"/>
      <c r="AA15" s="145"/>
      <c r="AB15" s="146"/>
      <c r="AC15" s="145"/>
      <c r="AD15" s="146"/>
      <c r="AE15" s="145"/>
      <c r="AF15" s="146"/>
      <c r="AG15" s="145"/>
      <c r="AH15" s="146"/>
      <c r="AI15" s="139"/>
      <c r="AJ15" s="140"/>
      <c r="AK15" s="139"/>
      <c r="AL15" s="140"/>
      <c r="AM15" s="66"/>
      <c r="AN15" s="48"/>
      <c r="AO15" s="49"/>
      <c r="AP15" s="49"/>
      <c r="AQ15" s="51"/>
      <c r="AR15" s="51"/>
      <c r="AS15" s="51"/>
      <c r="AT15" s="51"/>
      <c r="AU15" t="s">
        <v>71</v>
      </c>
    </row>
    <row r="16" spans="1:47" ht="35.1" customHeight="1" x14ac:dyDescent="0.25">
      <c r="K16" s="51" t="str">
        <f t="shared" si="0"/>
        <v>TC.QTMMT K16Đ1</v>
      </c>
      <c r="L16" s="51" t="e">
        <f>VLOOKUP($K16,[2]PPCT!$E$1:$S$8000,$L$4,0)</f>
        <v>#N/A</v>
      </c>
      <c r="M16" s="58" t="e">
        <f>IF([2]PPCT!$K13&lt;&gt;"",VLOOKUP($K16,[2]PPCT!$E$1:$S$8000,$M$4,0),"")</f>
        <v>#REF!</v>
      </c>
      <c r="N16" s="58" t="e">
        <f>IF([2]PPCT!$K13&lt;&gt;"",VLOOKUP($K16,[2]PPCT!$E$1:$S$8000,$N$4,0),"")</f>
        <v>#REF!</v>
      </c>
      <c r="O16" s="58" t="e">
        <f>IF([2]PPCT!$K13&lt;&gt;"",VLOOKUP($K16,[2]PPCT!$E$1:$S$8000,$O$4,0),"")</f>
        <v>#REF!</v>
      </c>
      <c r="P16" s="58" t="e">
        <f>IF([2]PPCT!$K13&lt;&gt;"",VLOOKUP($K16,[2]PPCT!$E$1:$S$8000,$P$4,0),"")</f>
        <v>#REF!</v>
      </c>
      <c r="Q16" s="58" t="e">
        <f>IF([2]PPCT!$K13&lt;&gt;"",VLOOKUP($K16,[2]PPCT!$E$1:$S$8000,$Q$4,0),"")</f>
        <v>#REF!</v>
      </c>
      <c r="R16" s="58" t="e">
        <f>IF([2]PPCT!$K13&lt;&gt;"",VLOOKUP($K16,[2]PPCT!$E$1:$S$8000,$R$4,0),"")</f>
        <v>#REF!</v>
      </c>
      <c r="V16" s="9"/>
      <c r="W16" s="18"/>
      <c r="X16" s="132"/>
      <c r="Y16" s="141" t="s">
        <v>189</v>
      </c>
      <c r="Z16" s="142"/>
      <c r="AA16" s="141" t="s">
        <v>10</v>
      </c>
      <c r="AB16" s="142"/>
      <c r="AC16" s="141" t="s">
        <v>188</v>
      </c>
      <c r="AD16" s="142"/>
      <c r="AE16" s="141" t="s">
        <v>190</v>
      </c>
      <c r="AF16" s="142"/>
      <c r="AG16" s="141" t="s">
        <v>188</v>
      </c>
      <c r="AH16" s="142"/>
      <c r="AI16" s="143"/>
      <c r="AJ16" s="144"/>
      <c r="AK16" s="143"/>
      <c r="AL16" s="144"/>
      <c r="AM16" s="67"/>
      <c r="AN16" s="68"/>
      <c r="AO16" s="69"/>
      <c r="AP16" s="69"/>
      <c r="AQ16" s="67"/>
      <c r="AR16" s="67"/>
      <c r="AS16" s="67"/>
      <c r="AT16" s="67"/>
      <c r="AU16" t="s">
        <v>72</v>
      </c>
    </row>
    <row r="17" spans="1:47" ht="35.1" customHeight="1" x14ac:dyDescent="0.3">
      <c r="K17" s="51" t="str">
        <f>W17</f>
        <v>TC.QTMMT K16Đ2</v>
      </c>
      <c r="L17" s="51"/>
      <c r="M17" s="58"/>
      <c r="N17" s="58"/>
      <c r="O17" s="58"/>
      <c r="P17" s="58"/>
      <c r="Q17" s="51"/>
      <c r="R17" s="58"/>
      <c r="V17" s="147">
        <v>2</v>
      </c>
      <c r="W17" s="22" t="s">
        <v>26</v>
      </c>
      <c r="X17" s="42" t="s">
        <v>5</v>
      </c>
      <c r="Y17" s="122" t="s">
        <v>254</v>
      </c>
      <c r="Z17" s="123"/>
      <c r="AA17" s="122" t="s">
        <v>255</v>
      </c>
      <c r="AB17" s="123"/>
      <c r="AC17" s="122" t="s">
        <v>256</v>
      </c>
      <c r="AD17" s="123"/>
      <c r="AE17" s="122" t="s">
        <v>257</v>
      </c>
      <c r="AF17" s="123"/>
      <c r="AG17" s="122" t="s">
        <v>258</v>
      </c>
      <c r="AH17" s="123"/>
      <c r="AI17" s="122" t="s">
        <v>259</v>
      </c>
      <c r="AJ17" s="123"/>
      <c r="AK17" s="122" t="s">
        <v>260</v>
      </c>
      <c r="AL17" s="123"/>
      <c r="AM17" s="66" t="s">
        <v>264</v>
      </c>
      <c r="AN17" s="70" t="s">
        <v>267</v>
      </c>
      <c r="AO17" s="49" t="s">
        <v>116</v>
      </c>
      <c r="AP17" s="49">
        <v>510</v>
      </c>
      <c r="AQ17" s="50" t="e">
        <f>COUNTIF(#REF!,'FILE MAU'!AO17)</f>
        <v>#REF!</v>
      </c>
      <c r="AR17" s="50"/>
      <c r="AS17" s="51"/>
      <c r="AT17" s="51"/>
      <c r="AU17" t="s">
        <v>73</v>
      </c>
    </row>
    <row r="18" spans="1:47" ht="35.1" customHeight="1" x14ac:dyDescent="0.3">
      <c r="A18" t="s">
        <v>274</v>
      </c>
      <c r="B18" t="s">
        <v>275</v>
      </c>
      <c r="C18" t="s">
        <v>276</v>
      </c>
      <c r="D18" t="s">
        <v>277</v>
      </c>
      <c r="E18" t="s">
        <v>278</v>
      </c>
      <c r="F18" t="s">
        <v>279</v>
      </c>
      <c r="K18" s="51" t="str">
        <f>K17</f>
        <v>TC.QTMMT K16Đ2</v>
      </c>
      <c r="L18" s="51"/>
      <c r="M18" s="58"/>
      <c r="N18" s="58"/>
      <c r="O18" s="58"/>
      <c r="P18" s="58"/>
      <c r="Q18" s="51"/>
      <c r="R18" s="58"/>
      <c r="V18" s="148"/>
      <c r="W18" s="7">
        <v>14</v>
      </c>
      <c r="X18" s="130" t="s">
        <v>173</v>
      </c>
      <c r="Y18" s="133" t="s">
        <v>253</v>
      </c>
      <c r="Z18" s="134"/>
      <c r="AA18" s="133" t="s">
        <v>405</v>
      </c>
      <c r="AB18" s="134"/>
      <c r="AC18" s="135" t="s">
        <v>10</v>
      </c>
      <c r="AD18" s="136"/>
      <c r="AE18" s="135" t="s">
        <v>10</v>
      </c>
      <c r="AF18" s="136"/>
      <c r="AG18" s="135" t="s">
        <v>10</v>
      </c>
      <c r="AH18" s="136"/>
      <c r="AI18" s="135"/>
      <c r="AJ18" s="136"/>
      <c r="AK18" s="124"/>
      <c r="AL18" s="125"/>
      <c r="AM18" s="68" t="s">
        <v>26</v>
      </c>
      <c r="AN18" s="68" t="s">
        <v>289</v>
      </c>
      <c r="AO18" s="49" t="s">
        <v>272</v>
      </c>
      <c r="AP18" s="49">
        <v>510</v>
      </c>
      <c r="AQ18" s="69">
        <f>ROUNDUP(AP17/26,0)</f>
        <v>20</v>
      </c>
      <c r="AR18" s="69"/>
      <c r="AS18" s="67"/>
      <c r="AT18" s="67"/>
      <c r="AU18" t="s">
        <v>31</v>
      </c>
    </row>
    <row r="19" spans="1:47" ht="35.1" customHeight="1" x14ac:dyDescent="0.25">
      <c r="A19" t="s">
        <v>283</v>
      </c>
      <c r="B19" t="s">
        <v>26</v>
      </c>
      <c r="C19" t="s">
        <v>255</v>
      </c>
      <c r="D19" t="s">
        <v>51</v>
      </c>
      <c r="E19" t="s">
        <v>47</v>
      </c>
      <c r="F19" t="s">
        <v>290</v>
      </c>
      <c r="K19" s="51" t="str">
        <f>K18</f>
        <v>TC.QTMMT K16Đ2</v>
      </c>
      <c r="L19" s="51"/>
      <c r="M19" s="58"/>
      <c r="N19" s="58"/>
      <c r="O19" s="58"/>
      <c r="P19" s="58"/>
      <c r="Q19" s="51"/>
      <c r="R19" s="58"/>
      <c r="V19" s="148"/>
      <c r="W19" s="12" t="s">
        <v>131</v>
      </c>
      <c r="X19" s="131"/>
      <c r="Y19" s="126" t="s">
        <v>285</v>
      </c>
      <c r="Z19" s="127"/>
      <c r="AA19" s="126" t="s">
        <v>51</v>
      </c>
      <c r="AB19" s="127"/>
      <c r="AC19" s="126" t="s">
        <v>291</v>
      </c>
      <c r="AD19" s="127"/>
      <c r="AE19" s="126" t="s">
        <v>186</v>
      </c>
      <c r="AF19" s="127"/>
      <c r="AG19" s="126" t="s">
        <v>186</v>
      </c>
      <c r="AH19" s="127"/>
      <c r="AI19" s="126"/>
      <c r="AJ19" s="127"/>
      <c r="AK19" s="128"/>
      <c r="AL19" s="129"/>
      <c r="AM19" s="66" t="s">
        <v>264</v>
      </c>
      <c r="AN19" s="66" t="s">
        <v>265</v>
      </c>
      <c r="AO19" s="70" t="s">
        <v>266</v>
      </c>
      <c r="AP19" s="70" t="s">
        <v>267</v>
      </c>
      <c r="AQ19" s="66" t="s">
        <v>268</v>
      </c>
      <c r="AR19" s="66" t="s">
        <v>269</v>
      </c>
      <c r="AS19" s="66" t="s">
        <v>270</v>
      </c>
      <c r="AT19" s="66" t="s">
        <v>271</v>
      </c>
      <c r="AU19" t="s">
        <v>32</v>
      </c>
    </row>
    <row r="20" spans="1:47" ht="35.1" customHeight="1" x14ac:dyDescent="0.25">
      <c r="A20" t="s">
        <v>283</v>
      </c>
      <c r="B20" t="s">
        <v>26</v>
      </c>
      <c r="C20" t="s">
        <v>254</v>
      </c>
      <c r="D20" t="s">
        <v>285</v>
      </c>
      <c r="E20" t="s">
        <v>14</v>
      </c>
      <c r="F20" t="s">
        <v>188</v>
      </c>
      <c r="I20" t="s">
        <v>274</v>
      </c>
      <c r="K20" s="51" t="str">
        <f t="shared" ref="K20:K29" si="1">K19</f>
        <v>TC.QTMMT K16Đ2</v>
      </c>
      <c r="L20" s="51"/>
      <c r="M20" s="58"/>
      <c r="N20" s="58"/>
      <c r="O20" s="58"/>
      <c r="P20" s="58"/>
      <c r="Q20" s="51"/>
      <c r="R20" s="58"/>
      <c r="V20" s="148"/>
      <c r="W20" s="13"/>
      <c r="X20" s="131"/>
      <c r="Y20" s="137">
        <v>3</v>
      </c>
      <c r="Z20" s="138"/>
      <c r="AA20" s="137">
        <v>3</v>
      </c>
      <c r="AB20" s="138"/>
      <c r="AC20" s="137">
        <v>3</v>
      </c>
      <c r="AD20" s="138"/>
      <c r="AE20" s="137">
        <v>3</v>
      </c>
      <c r="AF20" s="138"/>
      <c r="AG20" s="137">
        <v>3</v>
      </c>
      <c r="AH20" s="138"/>
      <c r="AI20" s="137"/>
      <c r="AJ20" s="138"/>
      <c r="AK20" s="128"/>
      <c r="AL20" s="129"/>
      <c r="AM20" s="60" t="s">
        <v>26</v>
      </c>
      <c r="AN20" s="71" t="s">
        <v>291</v>
      </c>
      <c r="AO20" s="72">
        <v>90</v>
      </c>
      <c r="AP20" s="73">
        <v>90</v>
      </c>
      <c r="AQ20" s="74"/>
      <c r="AR20" s="64" t="s">
        <v>292</v>
      </c>
      <c r="AS20" s="73">
        <v>28</v>
      </c>
      <c r="AT20" s="75" t="s">
        <v>282</v>
      </c>
      <c r="AU20" t="s">
        <v>33</v>
      </c>
    </row>
    <row r="21" spans="1:47" ht="35.1" customHeight="1" x14ac:dyDescent="0.25">
      <c r="A21" t="s">
        <v>283</v>
      </c>
      <c r="B21" t="s">
        <v>26</v>
      </c>
      <c r="C21" t="s">
        <v>257</v>
      </c>
      <c r="D21" t="s">
        <v>186</v>
      </c>
      <c r="E21" t="s">
        <v>116</v>
      </c>
      <c r="F21" t="s">
        <v>189</v>
      </c>
      <c r="I21" t="s">
        <v>287</v>
      </c>
      <c r="K21" s="51" t="str">
        <f t="shared" si="1"/>
        <v>TC.QTMMT K16Đ2</v>
      </c>
      <c r="L21" s="51"/>
      <c r="M21" s="58"/>
      <c r="N21" s="58"/>
      <c r="O21" s="58"/>
      <c r="P21" s="58"/>
      <c r="Q21" s="51"/>
      <c r="R21" s="58"/>
      <c r="V21" s="148"/>
      <c r="W21" s="13"/>
      <c r="X21" s="131"/>
      <c r="Y21" s="126" t="s">
        <v>14</v>
      </c>
      <c r="Z21" s="127"/>
      <c r="AA21" s="126" t="s">
        <v>47</v>
      </c>
      <c r="AB21" s="127"/>
      <c r="AC21" s="126" t="s">
        <v>191</v>
      </c>
      <c r="AD21" s="127"/>
      <c r="AE21" s="126" t="s">
        <v>116</v>
      </c>
      <c r="AF21" s="127"/>
      <c r="AG21" s="126" t="s">
        <v>116</v>
      </c>
      <c r="AH21" s="127"/>
      <c r="AI21" s="126"/>
      <c r="AJ21" s="127"/>
      <c r="AK21" s="128"/>
      <c r="AL21" s="129"/>
      <c r="AM21" s="60" t="s">
        <v>26</v>
      </c>
      <c r="AN21" s="71" t="s">
        <v>281</v>
      </c>
      <c r="AO21" s="72">
        <v>11</v>
      </c>
      <c r="AP21" s="73">
        <v>11</v>
      </c>
      <c r="AQ21" s="74"/>
      <c r="AR21" s="64" t="s">
        <v>187</v>
      </c>
      <c r="AS21" s="73">
        <v>28</v>
      </c>
      <c r="AT21" s="75" t="s">
        <v>282</v>
      </c>
      <c r="AU21" t="s">
        <v>25</v>
      </c>
    </row>
    <row r="22" spans="1:47" ht="35.1" customHeight="1" x14ac:dyDescent="0.25">
      <c r="A22" t="s">
        <v>283</v>
      </c>
      <c r="B22" t="s">
        <v>26</v>
      </c>
      <c r="C22" t="s">
        <v>258</v>
      </c>
      <c r="D22" t="s">
        <v>186</v>
      </c>
      <c r="E22" t="s">
        <v>116</v>
      </c>
      <c r="F22" t="s">
        <v>189</v>
      </c>
      <c r="I22" t="s">
        <v>283</v>
      </c>
      <c r="K22" s="51" t="str">
        <f t="shared" si="1"/>
        <v>TC.QTMMT K16Đ2</v>
      </c>
      <c r="L22" s="51"/>
      <c r="M22" s="58"/>
      <c r="N22" s="58"/>
      <c r="O22" s="58"/>
      <c r="P22" s="58"/>
      <c r="Q22" s="51"/>
      <c r="R22" s="58"/>
      <c r="V22" s="148"/>
      <c r="W22" s="13"/>
      <c r="X22" s="131"/>
      <c r="Y22" s="145"/>
      <c r="Z22" s="146"/>
      <c r="AA22" s="145"/>
      <c r="AB22" s="146"/>
      <c r="AC22" s="145"/>
      <c r="AD22" s="146"/>
      <c r="AE22" s="145"/>
      <c r="AF22" s="146"/>
      <c r="AG22" s="145"/>
      <c r="AH22" s="146"/>
      <c r="AI22" s="145"/>
      <c r="AJ22" s="146"/>
      <c r="AK22" s="139"/>
      <c r="AL22" s="140"/>
      <c r="AM22" s="60" t="s">
        <v>26</v>
      </c>
      <c r="AN22" s="71" t="s">
        <v>286</v>
      </c>
      <c r="AO22" s="72">
        <v>90</v>
      </c>
      <c r="AP22" s="73">
        <v>90</v>
      </c>
      <c r="AQ22" s="74"/>
      <c r="AR22" s="64" t="s">
        <v>14</v>
      </c>
      <c r="AS22" s="73">
        <v>28</v>
      </c>
      <c r="AT22" s="75" t="s">
        <v>282</v>
      </c>
      <c r="AU22" t="s">
        <v>26</v>
      </c>
    </row>
    <row r="23" spans="1:47" ht="35.1" customHeight="1" x14ac:dyDescent="0.25">
      <c r="A23" t="s">
        <v>283</v>
      </c>
      <c r="B23" t="s">
        <v>26</v>
      </c>
      <c r="C23" t="s">
        <v>256</v>
      </c>
      <c r="D23" t="s">
        <v>291</v>
      </c>
      <c r="E23" t="s">
        <v>191</v>
      </c>
      <c r="F23" t="s">
        <v>193</v>
      </c>
      <c r="I23" t="s">
        <v>287</v>
      </c>
      <c r="K23" s="51" t="str">
        <f t="shared" si="1"/>
        <v>TC.QTMMT K16Đ2</v>
      </c>
      <c r="L23" s="51"/>
      <c r="M23" s="58"/>
      <c r="N23" s="58"/>
      <c r="O23" s="58"/>
      <c r="P23" s="58"/>
      <c r="Q23" s="51"/>
      <c r="R23" s="58"/>
      <c r="V23" s="148"/>
      <c r="W23" s="13"/>
      <c r="X23" s="132"/>
      <c r="Y23" s="141" t="s">
        <v>188</v>
      </c>
      <c r="Z23" s="142"/>
      <c r="AA23" s="141" t="s">
        <v>290</v>
      </c>
      <c r="AB23" s="142"/>
      <c r="AC23" s="141" t="s">
        <v>193</v>
      </c>
      <c r="AD23" s="142"/>
      <c r="AE23" s="141" t="s">
        <v>189</v>
      </c>
      <c r="AF23" s="142"/>
      <c r="AG23" s="141" t="s">
        <v>189</v>
      </c>
      <c r="AH23" s="142"/>
      <c r="AI23" s="141"/>
      <c r="AJ23" s="142"/>
      <c r="AK23" s="143"/>
      <c r="AL23" s="144"/>
      <c r="AM23" s="60" t="s">
        <v>26</v>
      </c>
      <c r="AN23" s="71" t="s">
        <v>186</v>
      </c>
      <c r="AO23" s="72">
        <v>60</v>
      </c>
      <c r="AP23" s="73">
        <v>60</v>
      </c>
      <c r="AQ23" s="74"/>
      <c r="AR23" s="64" t="s">
        <v>116</v>
      </c>
      <c r="AS23" s="73">
        <v>28</v>
      </c>
      <c r="AT23" s="75" t="s">
        <v>282</v>
      </c>
      <c r="AU23" t="s">
        <v>53</v>
      </c>
    </row>
    <row r="24" spans="1:47" ht="35.1" customHeight="1" x14ac:dyDescent="0.25">
      <c r="A24" t="s">
        <v>274</v>
      </c>
      <c r="B24" t="s">
        <v>275</v>
      </c>
      <c r="C24" t="s">
        <v>276</v>
      </c>
      <c r="D24" t="s">
        <v>278</v>
      </c>
      <c r="E24" t="s">
        <v>277</v>
      </c>
      <c r="F24" t="s">
        <v>279</v>
      </c>
      <c r="I24" t="s">
        <v>283</v>
      </c>
      <c r="K24" s="51" t="str">
        <f>K23</f>
        <v>TC.QTMMT K16Đ2</v>
      </c>
      <c r="L24" s="51"/>
      <c r="M24" s="58"/>
      <c r="N24" s="58"/>
      <c r="O24" s="58"/>
      <c r="P24" s="58"/>
      <c r="Q24" s="51"/>
      <c r="R24" s="58"/>
      <c r="V24" s="148"/>
      <c r="W24" s="7"/>
      <c r="X24" s="130" t="s">
        <v>174</v>
      </c>
      <c r="Y24" s="133"/>
      <c r="Z24" s="134"/>
      <c r="AA24" s="133" t="s">
        <v>10</v>
      </c>
      <c r="AB24" s="134"/>
      <c r="AC24" s="135" t="s">
        <v>10</v>
      </c>
      <c r="AD24" s="136"/>
      <c r="AE24" s="135" t="s">
        <v>10</v>
      </c>
      <c r="AF24" s="136"/>
      <c r="AG24" s="135" t="s">
        <v>10</v>
      </c>
      <c r="AH24" s="136"/>
      <c r="AI24" s="135"/>
      <c r="AJ24" s="136"/>
      <c r="AK24" s="124"/>
      <c r="AL24" s="125"/>
      <c r="AM24" s="60" t="s">
        <v>26</v>
      </c>
      <c r="AN24" s="71" t="s">
        <v>51</v>
      </c>
      <c r="AO24" s="72">
        <v>26</v>
      </c>
      <c r="AP24" s="73">
        <v>26</v>
      </c>
      <c r="AQ24" s="74"/>
      <c r="AR24" s="64" t="s">
        <v>47</v>
      </c>
      <c r="AS24" s="73">
        <v>28</v>
      </c>
      <c r="AT24" s="75" t="s">
        <v>282</v>
      </c>
      <c r="AU24" t="s">
        <v>55</v>
      </c>
    </row>
    <row r="25" spans="1:47" ht="35.1" customHeight="1" x14ac:dyDescent="0.25">
      <c r="A25" t="s">
        <v>287</v>
      </c>
      <c r="B25" t="s">
        <v>26</v>
      </c>
      <c r="C25" t="s">
        <v>255</v>
      </c>
      <c r="D25" t="s">
        <v>47</v>
      </c>
      <c r="E25" t="s">
        <v>51</v>
      </c>
      <c r="F25" t="s">
        <v>290</v>
      </c>
      <c r="I25" t="s">
        <v>287</v>
      </c>
      <c r="K25" s="51" t="str">
        <f t="shared" si="1"/>
        <v>TC.QTMMT K16Đ2</v>
      </c>
      <c r="L25" s="51"/>
      <c r="M25" s="58"/>
      <c r="N25" s="58"/>
      <c r="O25" s="58"/>
      <c r="P25" s="58"/>
      <c r="Q25" s="51"/>
      <c r="R25" s="58"/>
      <c r="V25" s="148"/>
      <c r="W25" s="8"/>
      <c r="X25" s="131"/>
      <c r="Y25" s="126" t="s">
        <v>285</v>
      </c>
      <c r="Z25" s="127"/>
      <c r="AA25" s="126" t="s">
        <v>51</v>
      </c>
      <c r="AB25" s="127"/>
      <c r="AC25" s="126" t="s">
        <v>291</v>
      </c>
      <c r="AD25" s="127"/>
      <c r="AE25" s="126" t="s">
        <v>186</v>
      </c>
      <c r="AF25" s="127"/>
      <c r="AG25" s="126" t="s">
        <v>186</v>
      </c>
      <c r="AH25" s="127"/>
      <c r="AI25" s="126"/>
      <c r="AJ25" s="127"/>
      <c r="AK25" s="128"/>
      <c r="AL25" s="129"/>
      <c r="AM25" s="60" t="s">
        <v>26</v>
      </c>
      <c r="AN25" s="71" t="s">
        <v>285</v>
      </c>
      <c r="AO25" s="72">
        <v>75</v>
      </c>
      <c r="AP25" s="73">
        <v>75</v>
      </c>
      <c r="AQ25" s="74"/>
      <c r="AR25" s="64" t="s">
        <v>14</v>
      </c>
      <c r="AS25" s="73">
        <v>28</v>
      </c>
      <c r="AT25" s="75" t="s">
        <v>282</v>
      </c>
      <c r="AU25" t="s">
        <v>27</v>
      </c>
    </row>
    <row r="26" spans="1:47" ht="35.1" customHeight="1" x14ac:dyDescent="0.25">
      <c r="A26" t="s">
        <v>287</v>
      </c>
      <c r="B26" t="s">
        <v>26</v>
      </c>
      <c r="C26" t="s">
        <v>254</v>
      </c>
      <c r="D26" t="s">
        <v>14</v>
      </c>
      <c r="E26" t="s">
        <v>285</v>
      </c>
      <c r="F26" t="s">
        <v>188</v>
      </c>
      <c r="I26" t="s">
        <v>283</v>
      </c>
      <c r="K26" s="51" t="str">
        <f t="shared" si="1"/>
        <v>TC.QTMMT K16Đ2</v>
      </c>
      <c r="L26" s="51"/>
      <c r="M26" s="58"/>
      <c r="N26" s="58"/>
      <c r="O26" s="58"/>
      <c r="P26" s="58"/>
      <c r="Q26" s="51"/>
      <c r="R26" s="58"/>
      <c r="V26" s="148"/>
      <c r="W26" s="5"/>
      <c r="X26" s="131"/>
      <c r="Y26" s="137">
        <v>3</v>
      </c>
      <c r="Z26" s="138"/>
      <c r="AA26" s="137">
        <v>3</v>
      </c>
      <c r="AB26" s="138"/>
      <c r="AC26" s="137">
        <v>3</v>
      </c>
      <c r="AD26" s="138"/>
      <c r="AE26" s="137">
        <v>3</v>
      </c>
      <c r="AF26" s="138"/>
      <c r="AG26" s="137">
        <v>3</v>
      </c>
      <c r="AH26" s="138"/>
      <c r="AI26" s="137"/>
      <c r="AJ26" s="138"/>
      <c r="AK26" s="128"/>
      <c r="AL26" s="129"/>
      <c r="AM26" s="60" t="s">
        <v>26</v>
      </c>
      <c r="AN26" s="71" t="s">
        <v>112</v>
      </c>
      <c r="AO26" s="72">
        <v>360</v>
      </c>
      <c r="AP26" s="73">
        <v>360</v>
      </c>
      <c r="AQ26" s="74"/>
      <c r="AR26" s="64" t="s">
        <v>113</v>
      </c>
      <c r="AS26" s="73">
        <v>28</v>
      </c>
      <c r="AT26" s="75" t="s">
        <v>282</v>
      </c>
      <c r="AU26" t="s">
        <v>58</v>
      </c>
    </row>
    <row r="27" spans="1:47" ht="35.1" customHeight="1" x14ac:dyDescent="0.25">
      <c r="A27" t="s">
        <v>287</v>
      </c>
      <c r="B27" t="s">
        <v>26</v>
      </c>
      <c r="C27" t="s">
        <v>257</v>
      </c>
      <c r="D27" t="s">
        <v>116</v>
      </c>
      <c r="E27" t="s">
        <v>186</v>
      </c>
      <c r="F27" t="s">
        <v>189</v>
      </c>
      <c r="I27" t="s">
        <v>287</v>
      </c>
      <c r="K27" s="51" t="str">
        <f t="shared" si="1"/>
        <v>TC.QTMMT K16Đ2</v>
      </c>
      <c r="L27" s="51"/>
      <c r="M27" s="58"/>
      <c r="N27" s="58"/>
      <c r="O27" s="58"/>
      <c r="P27" s="58"/>
      <c r="Q27" s="51"/>
      <c r="R27" s="58"/>
      <c r="V27" s="148"/>
      <c r="W27" s="5"/>
      <c r="X27" s="131"/>
      <c r="Y27" s="126" t="s">
        <v>14</v>
      </c>
      <c r="Z27" s="127"/>
      <c r="AA27" s="126" t="s">
        <v>47</v>
      </c>
      <c r="AB27" s="127"/>
      <c r="AC27" s="126" t="s">
        <v>191</v>
      </c>
      <c r="AD27" s="127"/>
      <c r="AE27" s="126" t="s">
        <v>116</v>
      </c>
      <c r="AF27" s="127"/>
      <c r="AG27" s="126" t="s">
        <v>116</v>
      </c>
      <c r="AH27" s="127"/>
      <c r="AI27" s="126"/>
      <c r="AJ27" s="127"/>
      <c r="AK27" s="128"/>
      <c r="AL27" s="129"/>
      <c r="AM27" s="64"/>
      <c r="AN27" s="65"/>
      <c r="AO27" s="62"/>
      <c r="AP27" s="62"/>
      <c r="AQ27" s="63"/>
      <c r="AR27" s="64"/>
      <c r="AS27" s="63"/>
      <c r="AT27" s="64"/>
      <c r="AU27" t="s">
        <v>28</v>
      </c>
    </row>
    <row r="28" spans="1:47" ht="35.1" customHeight="1" x14ac:dyDescent="0.3">
      <c r="A28" t="s">
        <v>287</v>
      </c>
      <c r="B28" t="s">
        <v>26</v>
      </c>
      <c r="C28" t="s">
        <v>258</v>
      </c>
      <c r="D28" t="s">
        <v>116</v>
      </c>
      <c r="E28" t="s">
        <v>186</v>
      </c>
      <c r="F28" t="s">
        <v>189</v>
      </c>
      <c r="I28" t="s">
        <v>283</v>
      </c>
      <c r="K28" s="51" t="str">
        <f t="shared" si="1"/>
        <v>TC.QTMMT K16Đ2</v>
      </c>
      <c r="L28" s="51"/>
      <c r="M28" s="58"/>
      <c r="N28" s="58"/>
      <c r="O28" s="58"/>
      <c r="P28" s="58"/>
      <c r="Q28" s="51"/>
      <c r="R28" s="58"/>
      <c r="V28" s="148"/>
      <c r="W28" s="5"/>
      <c r="X28" s="131"/>
      <c r="Y28" s="145"/>
      <c r="Z28" s="146"/>
      <c r="AA28" s="145"/>
      <c r="AB28" s="146"/>
      <c r="AC28" s="145"/>
      <c r="AD28" s="146"/>
      <c r="AE28" s="145"/>
      <c r="AF28" s="146"/>
      <c r="AG28" s="145"/>
      <c r="AH28" s="146"/>
      <c r="AI28" s="145"/>
      <c r="AJ28" s="146"/>
      <c r="AK28" s="139"/>
      <c r="AL28" s="140"/>
      <c r="AM28" s="66"/>
      <c r="AN28" s="48"/>
      <c r="AO28" s="49"/>
      <c r="AP28" s="49"/>
      <c r="AQ28" s="51"/>
      <c r="AR28" s="51"/>
      <c r="AS28" s="51"/>
      <c r="AT28" s="51"/>
      <c r="AU28" t="s">
        <v>60</v>
      </c>
    </row>
    <row r="29" spans="1:47" ht="35.1" customHeight="1" x14ac:dyDescent="0.25">
      <c r="A29" t="s">
        <v>287</v>
      </c>
      <c r="B29" t="s">
        <v>26</v>
      </c>
      <c r="C29" t="s">
        <v>256</v>
      </c>
      <c r="D29" t="s">
        <v>191</v>
      </c>
      <c r="E29" t="s">
        <v>291</v>
      </c>
      <c r="F29" t="s">
        <v>193</v>
      </c>
      <c r="I29" t="s">
        <v>287</v>
      </c>
      <c r="K29" s="51" t="str">
        <f t="shared" si="1"/>
        <v>TC.QTMMT K16Đ2</v>
      </c>
      <c r="L29" s="51"/>
      <c r="M29" s="58"/>
      <c r="N29" s="58"/>
      <c r="O29" s="58"/>
      <c r="P29" s="58"/>
      <c r="Q29" s="51"/>
      <c r="R29" s="58"/>
      <c r="V29" s="149"/>
      <c r="W29" s="10"/>
      <c r="X29" s="132"/>
      <c r="Y29" s="141" t="s">
        <v>188</v>
      </c>
      <c r="Z29" s="142"/>
      <c r="AA29" s="141" t="s">
        <v>290</v>
      </c>
      <c r="AB29" s="142"/>
      <c r="AC29" s="141" t="s">
        <v>193</v>
      </c>
      <c r="AD29" s="142"/>
      <c r="AE29" s="141" t="s">
        <v>189</v>
      </c>
      <c r="AF29" s="142"/>
      <c r="AG29" s="141" t="s">
        <v>189</v>
      </c>
      <c r="AH29" s="142"/>
      <c r="AI29" s="141"/>
      <c r="AJ29" s="142"/>
      <c r="AK29" s="143"/>
      <c r="AL29" s="144"/>
      <c r="AM29" s="67"/>
      <c r="AN29" s="68"/>
      <c r="AO29" s="69"/>
      <c r="AP29" s="69"/>
      <c r="AQ29" s="67"/>
      <c r="AR29" s="67"/>
      <c r="AS29" s="67"/>
      <c r="AT29" s="67"/>
      <c r="AU29" t="s">
        <v>65</v>
      </c>
    </row>
    <row r="30" spans="1:47" ht="35.1" customHeight="1" x14ac:dyDescent="0.3">
      <c r="I30" t="s">
        <v>283</v>
      </c>
      <c r="K30" s="51" t="str">
        <f>W30</f>
        <v>TC.QTMMT K17A</v>
      </c>
      <c r="L30" s="51"/>
      <c r="M30" s="58"/>
      <c r="N30" s="58"/>
      <c r="O30" s="58"/>
      <c r="P30" s="58"/>
      <c r="Q30" s="51"/>
      <c r="R30" s="58"/>
      <c r="V30" s="147">
        <v>3</v>
      </c>
      <c r="W30" s="22" t="s">
        <v>53</v>
      </c>
      <c r="X30" s="42" t="s">
        <v>5</v>
      </c>
      <c r="Y30" s="122" t="s">
        <v>254</v>
      </c>
      <c r="Z30" s="123"/>
      <c r="AA30" s="122" t="s">
        <v>255</v>
      </c>
      <c r="AB30" s="123"/>
      <c r="AC30" s="122" t="s">
        <v>256</v>
      </c>
      <c r="AD30" s="123"/>
      <c r="AE30" s="122" t="s">
        <v>257</v>
      </c>
      <c r="AF30" s="123"/>
      <c r="AG30" s="122" t="s">
        <v>258</v>
      </c>
      <c r="AH30" s="123"/>
      <c r="AI30" s="122" t="s">
        <v>259</v>
      </c>
      <c r="AJ30" s="123"/>
      <c r="AK30" s="122" t="s">
        <v>260</v>
      </c>
      <c r="AL30" s="123"/>
      <c r="AM30" s="66" t="s">
        <v>264</v>
      </c>
      <c r="AN30" s="70" t="s">
        <v>267</v>
      </c>
      <c r="AO30" s="49" t="s">
        <v>116</v>
      </c>
      <c r="AP30" s="49">
        <v>510</v>
      </c>
      <c r="AQ30" s="50" t="e">
        <f>COUNTIF(#REF!,'FILE MAU'!AO30)</f>
        <v>#REF!</v>
      </c>
      <c r="AR30" s="50"/>
      <c r="AS30" s="51"/>
      <c r="AT30" s="51"/>
      <c r="AU30" t="s">
        <v>34</v>
      </c>
    </row>
    <row r="31" spans="1:47" ht="35.1" customHeight="1" x14ac:dyDescent="0.3">
      <c r="A31" t="s">
        <v>274</v>
      </c>
      <c r="B31" t="s">
        <v>275</v>
      </c>
      <c r="C31" t="s">
        <v>276</v>
      </c>
      <c r="D31" t="s">
        <v>277</v>
      </c>
      <c r="E31" t="s">
        <v>278</v>
      </c>
      <c r="F31" t="s">
        <v>279</v>
      </c>
      <c r="I31" t="s">
        <v>287</v>
      </c>
      <c r="K31" s="51" t="str">
        <f>K30</f>
        <v>TC.QTMMT K17A</v>
      </c>
      <c r="L31" s="51"/>
      <c r="M31" s="58"/>
      <c r="N31" s="58"/>
      <c r="O31" s="58"/>
      <c r="P31" s="58"/>
      <c r="Q31" s="51"/>
      <c r="R31" s="58"/>
      <c r="V31" s="148"/>
      <c r="W31" s="7">
        <v>32</v>
      </c>
      <c r="X31" s="130" t="s">
        <v>173</v>
      </c>
      <c r="Y31" s="133" t="s">
        <v>253</v>
      </c>
      <c r="Z31" s="134"/>
      <c r="AA31" s="133" t="s">
        <v>405</v>
      </c>
      <c r="AB31" s="134"/>
      <c r="AC31" s="135" t="s">
        <v>10</v>
      </c>
      <c r="AD31" s="136"/>
      <c r="AE31" s="135" t="s">
        <v>10</v>
      </c>
      <c r="AF31" s="136"/>
      <c r="AG31" s="135" t="s">
        <v>10</v>
      </c>
      <c r="AH31" s="136"/>
      <c r="AI31" s="124"/>
      <c r="AJ31" s="125"/>
      <c r="AK31" s="124"/>
      <c r="AL31" s="125"/>
      <c r="AM31" s="66" t="str">
        <f>W30</f>
        <v>TC.QTMMT K17A</v>
      </c>
      <c r="AN31" s="68" t="s">
        <v>293</v>
      </c>
      <c r="AO31" s="49" t="s">
        <v>272</v>
      </c>
      <c r="AP31" s="49">
        <v>510</v>
      </c>
      <c r="AQ31" s="69">
        <f>ROUNDUP(AP30/26,0)</f>
        <v>20</v>
      </c>
      <c r="AR31" s="69"/>
      <c r="AS31" s="67"/>
      <c r="AT31" s="67"/>
      <c r="AU31" t="s">
        <v>294</v>
      </c>
    </row>
    <row r="32" spans="1:47" ht="35.1" customHeight="1" x14ac:dyDescent="0.25">
      <c r="A32" t="s">
        <v>283</v>
      </c>
      <c r="B32" t="s">
        <v>53</v>
      </c>
      <c r="C32" t="s">
        <v>255</v>
      </c>
      <c r="D32" t="s">
        <v>194</v>
      </c>
      <c r="E32" t="s">
        <v>196</v>
      </c>
      <c r="F32" t="s">
        <v>197</v>
      </c>
      <c r="I32" t="s">
        <v>283</v>
      </c>
      <c r="K32" s="51" t="str">
        <f t="shared" ref="K32:K42" si="2">K31</f>
        <v>TC.QTMMT K17A</v>
      </c>
      <c r="L32" s="51"/>
      <c r="M32" s="58"/>
      <c r="N32" s="58"/>
      <c r="O32" s="58"/>
      <c r="P32" s="58"/>
      <c r="Q32" s="51"/>
      <c r="R32" s="58"/>
      <c r="V32" s="148"/>
      <c r="W32" s="15" t="s">
        <v>132</v>
      </c>
      <c r="X32" s="131"/>
      <c r="Y32" s="126" t="s">
        <v>194</v>
      </c>
      <c r="Z32" s="127"/>
      <c r="AA32" s="126" t="s">
        <v>194</v>
      </c>
      <c r="AB32" s="127"/>
      <c r="AC32" s="126" t="s">
        <v>195</v>
      </c>
      <c r="AD32" s="127"/>
      <c r="AE32" s="126" t="s">
        <v>102</v>
      </c>
      <c r="AF32" s="127"/>
      <c r="AG32" s="126" t="s">
        <v>102</v>
      </c>
      <c r="AH32" s="127"/>
      <c r="AI32" s="128"/>
      <c r="AJ32" s="129"/>
      <c r="AK32" s="128"/>
      <c r="AL32" s="129"/>
      <c r="AM32" s="66" t="s">
        <v>264</v>
      </c>
      <c r="AN32" s="66" t="s">
        <v>265</v>
      </c>
      <c r="AO32" s="70" t="s">
        <v>266</v>
      </c>
      <c r="AP32" s="70" t="s">
        <v>267</v>
      </c>
      <c r="AQ32" s="66" t="s">
        <v>268</v>
      </c>
      <c r="AR32" s="66" t="s">
        <v>269</v>
      </c>
      <c r="AS32" s="66" t="s">
        <v>270</v>
      </c>
      <c r="AT32" s="66" t="s">
        <v>271</v>
      </c>
      <c r="AU32" t="s">
        <v>36</v>
      </c>
    </row>
    <row r="33" spans="1:47" ht="35.1" customHeight="1" x14ac:dyDescent="0.25">
      <c r="A33" t="s">
        <v>283</v>
      </c>
      <c r="B33" t="s">
        <v>53</v>
      </c>
      <c r="C33" t="s">
        <v>254</v>
      </c>
      <c r="D33" t="s">
        <v>194</v>
      </c>
      <c r="E33" t="s">
        <v>196</v>
      </c>
      <c r="F33" t="s">
        <v>197</v>
      </c>
      <c r="I33" t="s">
        <v>287</v>
      </c>
      <c r="K33" s="51" t="str">
        <f>K32</f>
        <v>TC.QTMMT K17A</v>
      </c>
      <c r="L33" s="51"/>
      <c r="M33" s="58"/>
      <c r="N33" s="58"/>
      <c r="O33" s="58"/>
      <c r="P33" s="58"/>
      <c r="Q33" s="51"/>
      <c r="R33" s="58"/>
      <c r="V33" s="148"/>
      <c r="W33" s="16"/>
      <c r="X33" s="131"/>
      <c r="Y33" s="137">
        <v>4</v>
      </c>
      <c r="Z33" s="138"/>
      <c r="AA33" s="137">
        <v>4</v>
      </c>
      <c r="AB33" s="138"/>
      <c r="AC33" s="137">
        <v>4</v>
      </c>
      <c r="AD33" s="138"/>
      <c r="AE33" s="137">
        <v>4</v>
      </c>
      <c r="AF33" s="138"/>
      <c r="AG33" s="137">
        <v>4</v>
      </c>
      <c r="AH33" s="138"/>
      <c r="AI33" s="128"/>
      <c r="AJ33" s="129"/>
      <c r="AK33" s="128"/>
      <c r="AL33" s="129"/>
      <c r="AM33" s="60" t="s">
        <v>53</v>
      </c>
      <c r="AN33" s="71" t="s">
        <v>56</v>
      </c>
      <c r="AO33" s="72">
        <v>84</v>
      </c>
      <c r="AP33" s="73">
        <v>84</v>
      </c>
      <c r="AQ33" s="74"/>
      <c r="AR33" s="64" t="s">
        <v>57</v>
      </c>
      <c r="AS33" s="73">
        <v>21</v>
      </c>
      <c r="AT33" s="75" t="s">
        <v>295</v>
      </c>
      <c r="AU33" t="s">
        <v>75</v>
      </c>
    </row>
    <row r="34" spans="1:47" ht="35.1" customHeight="1" x14ac:dyDescent="0.25">
      <c r="A34" t="s">
        <v>283</v>
      </c>
      <c r="B34" t="s">
        <v>53</v>
      </c>
      <c r="C34" t="s">
        <v>257</v>
      </c>
      <c r="D34" t="s">
        <v>102</v>
      </c>
      <c r="E34" t="s">
        <v>47</v>
      </c>
      <c r="F34" t="s">
        <v>192</v>
      </c>
      <c r="I34" t="s">
        <v>283</v>
      </c>
      <c r="K34" s="51" t="str">
        <f t="shared" si="2"/>
        <v>TC.QTMMT K17A</v>
      </c>
      <c r="L34" s="51"/>
      <c r="M34" s="58"/>
      <c r="N34" s="58"/>
      <c r="O34" s="58"/>
      <c r="P34" s="58"/>
      <c r="Q34" s="51"/>
      <c r="R34" s="58"/>
      <c r="V34" s="148"/>
      <c r="W34" s="16"/>
      <c r="X34" s="131"/>
      <c r="Y34" s="126" t="s">
        <v>196</v>
      </c>
      <c r="Z34" s="127"/>
      <c r="AA34" s="126" t="s">
        <v>196</v>
      </c>
      <c r="AB34" s="127"/>
      <c r="AC34" s="126" t="s">
        <v>116</v>
      </c>
      <c r="AD34" s="127"/>
      <c r="AE34" s="126" t="s">
        <v>47</v>
      </c>
      <c r="AF34" s="127"/>
      <c r="AG34" s="126" t="s">
        <v>47</v>
      </c>
      <c r="AH34" s="127"/>
      <c r="AI34" s="128"/>
      <c r="AJ34" s="129"/>
      <c r="AK34" s="128"/>
      <c r="AL34" s="129"/>
      <c r="AM34" s="60" t="s">
        <v>53</v>
      </c>
      <c r="AN34" s="71" t="s">
        <v>102</v>
      </c>
      <c r="AO34" s="72">
        <v>48</v>
      </c>
      <c r="AP34" s="73">
        <v>48</v>
      </c>
      <c r="AQ34" s="74"/>
      <c r="AR34" s="64" t="s">
        <v>47</v>
      </c>
      <c r="AS34" s="73">
        <v>21</v>
      </c>
      <c r="AT34" s="75" t="s">
        <v>295</v>
      </c>
      <c r="AU34" t="s">
        <v>76</v>
      </c>
    </row>
    <row r="35" spans="1:47" ht="35.1" customHeight="1" x14ac:dyDescent="0.25">
      <c r="A35" t="s">
        <v>283</v>
      </c>
      <c r="B35" t="s">
        <v>53</v>
      </c>
      <c r="C35" t="s">
        <v>258</v>
      </c>
      <c r="D35" t="s">
        <v>102</v>
      </c>
      <c r="E35" t="s">
        <v>47</v>
      </c>
      <c r="F35" t="s">
        <v>192</v>
      </c>
      <c r="I35" t="s">
        <v>287</v>
      </c>
      <c r="K35" s="51" t="str">
        <f t="shared" si="2"/>
        <v>TC.QTMMT K17A</v>
      </c>
      <c r="L35" s="51"/>
      <c r="M35" s="58"/>
      <c r="N35" s="58"/>
      <c r="O35" s="58"/>
      <c r="P35" s="58"/>
      <c r="Q35" s="51"/>
      <c r="R35" s="58"/>
      <c r="V35" s="148"/>
      <c r="W35" s="13"/>
      <c r="X35" s="131"/>
      <c r="Y35" s="145"/>
      <c r="Z35" s="146"/>
      <c r="AA35" s="145"/>
      <c r="AB35" s="146"/>
      <c r="AC35" s="145"/>
      <c r="AD35" s="146"/>
      <c r="AE35" s="145"/>
      <c r="AF35" s="146"/>
      <c r="AG35" s="145"/>
      <c r="AH35" s="146"/>
      <c r="AI35" s="139"/>
      <c r="AJ35" s="140"/>
      <c r="AK35" s="139"/>
      <c r="AL35" s="140"/>
      <c r="AM35" s="60" t="s">
        <v>53</v>
      </c>
      <c r="AN35" s="71" t="s">
        <v>195</v>
      </c>
      <c r="AO35" s="72">
        <v>75</v>
      </c>
      <c r="AP35" s="73">
        <v>75</v>
      </c>
      <c r="AQ35" s="74"/>
      <c r="AR35" s="64" t="s">
        <v>116</v>
      </c>
      <c r="AS35" s="73">
        <v>21</v>
      </c>
      <c r="AT35" s="75" t="s">
        <v>295</v>
      </c>
      <c r="AU35" t="s">
        <v>77</v>
      </c>
    </row>
    <row r="36" spans="1:47" ht="35.1" customHeight="1" x14ac:dyDescent="0.25">
      <c r="A36" t="s">
        <v>283</v>
      </c>
      <c r="B36" t="s">
        <v>53</v>
      </c>
      <c r="C36" t="s">
        <v>256</v>
      </c>
      <c r="D36" t="s">
        <v>195</v>
      </c>
      <c r="E36" t="s">
        <v>116</v>
      </c>
      <c r="F36" t="s">
        <v>189</v>
      </c>
      <c r="I36" t="s">
        <v>283</v>
      </c>
      <c r="K36" s="51" t="str">
        <f t="shared" si="2"/>
        <v>TC.QTMMT K17A</v>
      </c>
      <c r="L36" s="51"/>
      <c r="M36" s="58"/>
      <c r="N36" s="58"/>
      <c r="O36" s="58"/>
      <c r="P36" s="58"/>
      <c r="Q36" s="51"/>
      <c r="R36" s="58"/>
      <c r="V36" s="148"/>
      <c r="W36" s="13"/>
      <c r="X36" s="132"/>
      <c r="Y36" s="141" t="s">
        <v>197</v>
      </c>
      <c r="Z36" s="142"/>
      <c r="AA36" s="141" t="s">
        <v>197</v>
      </c>
      <c r="AB36" s="142"/>
      <c r="AC36" s="141" t="s">
        <v>189</v>
      </c>
      <c r="AD36" s="142"/>
      <c r="AE36" s="141" t="s">
        <v>192</v>
      </c>
      <c r="AF36" s="142"/>
      <c r="AG36" s="141" t="s">
        <v>192</v>
      </c>
      <c r="AH36" s="142"/>
      <c r="AI36" s="143"/>
      <c r="AJ36" s="144"/>
      <c r="AK36" s="143"/>
      <c r="AL36" s="144"/>
      <c r="AM36" s="60" t="s">
        <v>53</v>
      </c>
      <c r="AN36" s="71" t="s">
        <v>201</v>
      </c>
      <c r="AO36" s="72">
        <v>75</v>
      </c>
      <c r="AP36" s="73">
        <v>75</v>
      </c>
      <c r="AQ36" s="74"/>
      <c r="AR36" s="64" t="s">
        <v>116</v>
      </c>
      <c r="AS36" s="73">
        <v>21</v>
      </c>
      <c r="AT36" s="75" t="s">
        <v>295</v>
      </c>
      <c r="AU36" t="s">
        <v>79</v>
      </c>
    </row>
    <row r="37" spans="1:47" ht="35.1" customHeight="1" x14ac:dyDescent="0.25">
      <c r="A37" t="s">
        <v>274</v>
      </c>
      <c r="B37" t="s">
        <v>275</v>
      </c>
      <c r="C37" t="s">
        <v>276</v>
      </c>
      <c r="D37" t="s">
        <v>278</v>
      </c>
      <c r="E37" t="s">
        <v>277</v>
      </c>
      <c r="F37" t="s">
        <v>279</v>
      </c>
      <c r="I37" t="s">
        <v>287</v>
      </c>
      <c r="K37" s="51" t="str">
        <f t="shared" si="2"/>
        <v>TC.QTMMT K17A</v>
      </c>
      <c r="L37" s="51"/>
      <c r="M37" s="58"/>
      <c r="N37" s="58"/>
      <c r="O37" s="58"/>
      <c r="P37" s="58"/>
      <c r="Q37" s="51"/>
      <c r="R37" s="58"/>
      <c r="V37" s="148"/>
      <c r="W37" s="13"/>
      <c r="X37" s="130" t="s">
        <v>174</v>
      </c>
      <c r="Y37" s="153" t="s">
        <v>199</v>
      </c>
      <c r="Z37" s="154"/>
      <c r="AA37" s="154"/>
      <c r="AB37" s="154"/>
      <c r="AC37" s="154"/>
      <c r="AD37" s="154"/>
      <c r="AE37" s="154"/>
      <c r="AF37" s="154"/>
      <c r="AG37" s="154"/>
      <c r="AH37" s="154"/>
      <c r="AI37" s="154"/>
      <c r="AJ37" s="154"/>
      <c r="AK37" s="154"/>
      <c r="AL37" s="155"/>
      <c r="AM37" s="60" t="s">
        <v>53</v>
      </c>
      <c r="AN37" s="71" t="s">
        <v>296</v>
      </c>
      <c r="AO37" s="72">
        <v>75</v>
      </c>
      <c r="AP37" s="73">
        <v>75</v>
      </c>
      <c r="AQ37" s="74"/>
      <c r="AR37" s="64" t="s">
        <v>128</v>
      </c>
      <c r="AS37" s="73">
        <v>21</v>
      </c>
      <c r="AT37" s="75" t="s">
        <v>295</v>
      </c>
      <c r="AU37" t="s">
        <v>43</v>
      </c>
    </row>
    <row r="38" spans="1:47" ht="35.1" customHeight="1" x14ac:dyDescent="0.25">
      <c r="I38" t="s">
        <v>283</v>
      </c>
      <c r="K38" s="51" t="str">
        <f t="shared" si="2"/>
        <v>TC.QTMMT K17A</v>
      </c>
      <c r="L38" s="51"/>
      <c r="M38" s="58"/>
      <c r="N38" s="58"/>
      <c r="O38" s="58"/>
      <c r="P38" s="58"/>
      <c r="Q38" s="51"/>
      <c r="R38" s="58"/>
      <c r="V38" s="148"/>
      <c r="W38" s="17"/>
      <c r="X38" s="131"/>
      <c r="Y38" s="156"/>
      <c r="Z38" s="157"/>
      <c r="AA38" s="157"/>
      <c r="AB38" s="157"/>
      <c r="AC38" s="157"/>
      <c r="AD38" s="157"/>
      <c r="AE38" s="157"/>
      <c r="AF38" s="157"/>
      <c r="AG38" s="157"/>
      <c r="AH38" s="157"/>
      <c r="AI38" s="157"/>
      <c r="AJ38" s="157"/>
      <c r="AK38" s="157"/>
      <c r="AL38" s="158"/>
      <c r="AM38" s="60" t="s">
        <v>53</v>
      </c>
      <c r="AN38" s="71" t="s">
        <v>297</v>
      </c>
      <c r="AO38" s="72">
        <v>75</v>
      </c>
      <c r="AP38" s="73">
        <v>75</v>
      </c>
      <c r="AQ38" s="74"/>
      <c r="AR38" s="64" t="s">
        <v>187</v>
      </c>
      <c r="AS38" s="73">
        <v>21</v>
      </c>
      <c r="AT38" s="75" t="s">
        <v>295</v>
      </c>
      <c r="AU38" t="s">
        <v>44</v>
      </c>
    </row>
    <row r="39" spans="1:47" ht="35.1" customHeight="1" x14ac:dyDescent="0.25">
      <c r="I39" t="s">
        <v>287</v>
      </c>
      <c r="K39" s="51" t="str">
        <f t="shared" si="2"/>
        <v>TC.QTMMT K17A</v>
      </c>
      <c r="L39" s="51"/>
      <c r="M39" s="58"/>
      <c r="N39" s="58"/>
      <c r="O39" s="58"/>
      <c r="P39" s="58"/>
      <c r="Q39" s="51"/>
      <c r="R39" s="58"/>
      <c r="V39" s="148"/>
      <c r="W39" s="17"/>
      <c r="X39" s="131"/>
      <c r="Y39" s="156"/>
      <c r="Z39" s="157"/>
      <c r="AA39" s="157"/>
      <c r="AB39" s="157"/>
      <c r="AC39" s="157"/>
      <c r="AD39" s="157"/>
      <c r="AE39" s="157"/>
      <c r="AF39" s="157"/>
      <c r="AG39" s="157"/>
      <c r="AH39" s="157"/>
      <c r="AI39" s="157"/>
      <c r="AJ39" s="157"/>
      <c r="AK39" s="157"/>
      <c r="AL39" s="158"/>
      <c r="AM39" s="60" t="s">
        <v>53</v>
      </c>
      <c r="AN39" s="71" t="s">
        <v>194</v>
      </c>
      <c r="AO39" s="72">
        <v>90</v>
      </c>
      <c r="AP39" s="73">
        <v>90</v>
      </c>
      <c r="AQ39" s="74"/>
      <c r="AR39" s="64" t="s">
        <v>196</v>
      </c>
      <c r="AS39" s="73">
        <v>21</v>
      </c>
      <c r="AT39" s="75" t="s">
        <v>295</v>
      </c>
      <c r="AU39" t="s">
        <v>80</v>
      </c>
    </row>
    <row r="40" spans="1:47" ht="35.1" customHeight="1" x14ac:dyDescent="0.25">
      <c r="I40" t="s">
        <v>283</v>
      </c>
      <c r="K40" s="51" t="str">
        <f t="shared" si="2"/>
        <v>TC.QTMMT K17A</v>
      </c>
      <c r="L40" s="51"/>
      <c r="M40" s="58"/>
      <c r="N40" s="58"/>
      <c r="O40" s="58"/>
      <c r="P40" s="58"/>
      <c r="Q40" s="51"/>
      <c r="R40" s="58"/>
      <c r="V40" s="148"/>
      <c r="W40" s="17"/>
      <c r="X40" s="131"/>
      <c r="Y40" s="156"/>
      <c r="Z40" s="157"/>
      <c r="AA40" s="157"/>
      <c r="AB40" s="157"/>
      <c r="AC40" s="157"/>
      <c r="AD40" s="157"/>
      <c r="AE40" s="157"/>
      <c r="AF40" s="157"/>
      <c r="AG40" s="157"/>
      <c r="AH40" s="157"/>
      <c r="AI40" s="157"/>
      <c r="AJ40" s="157"/>
      <c r="AK40" s="157"/>
      <c r="AL40" s="158"/>
      <c r="AM40" s="60"/>
      <c r="AN40" s="71"/>
      <c r="AO40" s="72"/>
      <c r="AP40" s="73"/>
      <c r="AQ40" s="74"/>
      <c r="AR40" s="64"/>
      <c r="AS40" s="73"/>
      <c r="AT40" s="75"/>
      <c r="AU40" t="s">
        <v>37</v>
      </c>
    </row>
    <row r="41" spans="1:47" ht="35.1" customHeight="1" x14ac:dyDescent="0.25">
      <c r="I41" t="s">
        <v>287</v>
      </c>
      <c r="K41" s="51" t="str">
        <f t="shared" si="2"/>
        <v>TC.QTMMT K17A</v>
      </c>
      <c r="L41" s="51"/>
      <c r="M41" s="58"/>
      <c r="N41" s="58"/>
      <c r="O41" s="58"/>
      <c r="P41" s="58"/>
      <c r="Q41" s="51"/>
      <c r="R41" s="58"/>
      <c r="V41" s="148"/>
      <c r="W41" s="16"/>
      <c r="X41" s="131"/>
      <c r="Y41" s="156"/>
      <c r="Z41" s="157"/>
      <c r="AA41" s="157"/>
      <c r="AB41" s="157"/>
      <c r="AC41" s="157"/>
      <c r="AD41" s="157"/>
      <c r="AE41" s="157"/>
      <c r="AF41" s="157"/>
      <c r="AG41" s="157"/>
      <c r="AH41" s="157"/>
      <c r="AI41" s="157"/>
      <c r="AJ41" s="157"/>
      <c r="AK41" s="157"/>
      <c r="AL41" s="158"/>
      <c r="AM41" s="60"/>
      <c r="AN41" s="71"/>
      <c r="AO41" s="72"/>
      <c r="AP41" s="73"/>
      <c r="AQ41" s="74"/>
      <c r="AR41" s="64"/>
      <c r="AS41" s="73"/>
      <c r="AT41" s="75"/>
      <c r="AU41" t="s">
        <v>38</v>
      </c>
    </row>
    <row r="42" spans="1:47" ht="35.1" customHeight="1" x14ac:dyDescent="0.25">
      <c r="I42" t="s">
        <v>283</v>
      </c>
      <c r="K42" s="51" t="str">
        <f t="shared" si="2"/>
        <v>TC.QTMMT K17A</v>
      </c>
      <c r="L42" s="51"/>
      <c r="M42" s="58"/>
      <c r="N42" s="58"/>
      <c r="O42" s="58"/>
      <c r="P42" s="58"/>
      <c r="Q42" s="51"/>
      <c r="R42" s="58"/>
      <c r="V42" s="149"/>
      <c r="W42" s="18"/>
      <c r="X42" s="132"/>
      <c r="Y42" s="159"/>
      <c r="Z42" s="160"/>
      <c r="AA42" s="160"/>
      <c r="AB42" s="160"/>
      <c r="AC42" s="160"/>
      <c r="AD42" s="160"/>
      <c r="AE42" s="160"/>
      <c r="AF42" s="160"/>
      <c r="AG42" s="160"/>
      <c r="AH42" s="160"/>
      <c r="AI42" s="160"/>
      <c r="AJ42" s="160"/>
      <c r="AK42" s="160"/>
      <c r="AL42" s="161"/>
      <c r="AM42" s="60"/>
      <c r="AN42" s="71"/>
      <c r="AO42" s="72"/>
      <c r="AP42" s="73"/>
      <c r="AQ42" s="74"/>
      <c r="AR42" s="64"/>
      <c r="AS42" s="73"/>
      <c r="AT42" s="75"/>
      <c r="AU42" t="s">
        <v>39</v>
      </c>
    </row>
    <row r="43" spans="1:47" ht="35.1" customHeight="1" x14ac:dyDescent="0.3">
      <c r="I43" t="s">
        <v>287</v>
      </c>
      <c r="K43" s="51" t="str">
        <f>W43</f>
        <v>TC.QTMMT K17B</v>
      </c>
      <c r="L43" s="51"/>
      <c r="M43" s="58"/>
      <c r="N43" s="58"/>
      <c r="O43" s="58"/>
      <c r="P43" s="58"/>
      <c r="Q43" s="51"/>
      <c r="R43" s="58"/>
      <c r="V43" s="148">
        <v>4</v>
      </c>
      <c r="W43" s="22" t="s">
        <v>55</v>
      </c>
      <c r="X43" s="42" t="s">
        <v>5</v>
      </c>
      <c r="Y43" s="122" t="s">
        <v>254</v>
      </c>
      <c r="Z43" s="123"/>
      <c r="AA43" s="122" t="s">
        <v>255</v>
      </c>
      <c r="AB43" s="123"/>
      <c r="AC43" s="122" t="s">
        <v>256</v>
      </c>
      <c r="AD43" s="123"/>
      <c r="AE43" s="122" t="s">
        <v>257</v>
      </c>
      <c r="AF43" s="123"/>
      <c r="AG43" s="122" t="s">
        <v>258</v>
      </c>
      <c r="AH43" s="123"/>
      <c r="AI43" s="122" t="s">
        <v>259</v>
      </c>
      <c r="AJ43" s="123"/>
      <c r="AK43" s="122" t="s">
        <v>260</v>
      </c>
      <c r="AL43" s="123"/>
      <c r="AM43" s="66" t="s">
        <v>264</v>
      </c>
      <c r="AN43" s="70" t="s">
        <v>267</v>
      </c>
      <c r="AO43" s="49" t="s">
        <v>116</v>
      </c>
      <c r="AP43" s="49">
        <v>510</v>
      </c>
      <c r="AQ43" s="50" t="e">
        <f>COUNTIF(#REF!,'FILE MAU'!AO43)</f>
        <v>#REF!</v>
      </c>
      <c r="AR43" s="50"/>
      <c r="AS43" s="51"/>
      <c r="AT43" s="51"/>
      <c r="AU43" t="s">
        <v>81</v>
      </c>
    </row>
    <row r="44" spans="1:47" ht="35.1" customHeight="1" x14ac:dyDescent="0.3">
      <c r="A44" t="s">
        <v>274</v>
      </c>
      <c r="B44" t="s">
        <v>275</v>
      </c>
      <c r="C44" t="s">
        <v>276</v>
      </c>
      <c r="D44" t="s">
        <v>277</v>
      </c>
      <c r="E44" t="s">
        <v>278</v>
      </c>
      <c r="F44" t="s">
        <v>279</v>
      </c>
      <c r="I44" t="s">
        <v>283</v>
      </c>
      <c r="K44" s="51" t="str">
        <f>K43</f>
        <v>TC.QTMMT K17B</v>
      </c>
      <c r="L44" s="51"/>
      <c r="M44" s="58"/>
      <c r="N44" s="58"/>
      <c r="O44" s="58"/>
      <c r="P44" s="58"/>
      <c r="Q44" s="51"/>
      <c r="R44" s="58"/>
      <c r="V44" s="148"/>
      <c r="W44" s="7">
        <v>30</v>
      </c>
      <c r="X44" s="150" t="s">
        <v>173</v>
      </c>
      <c r="Y44" s="133" t="s">
        <v>253</v>
      </c>
      <c r="Z44" s="134"/>
      <c r="AA44" s="133" t="s">
        <v>405</v>
      </c>
      <c r="AB44" s="134"/>
      <c r="AC44" s="135" t="s">
        <v>10</v>
      </c>
      <c r="AD44" s="136"/>
      <c r="AE44" s="135" t="s">
        <v>10</v>
      </c>
      <c r="AF44" s="136"/>
      <c r="AG44" s="135" t="s">
        <v>10</v>
      </c>
      <c r="AH44" s="136"/>
      <c r="AI44" s="124"/>
      <c r="AJ44" s="125"/>
      <c r="AK44" s="124"/>
      <c r="AL44" s="125"/>
      <c r="AM44" s="66" t="str">
        <f>W43</f>
        <v>TC.QTMMT K17B</v>
      </c>
      <c r="AN44" s="68" t="s">
        <v>293</v>
      </c>
      <c r="AO44" s="49" t="s">
        <v>272</v>
      </c>
      <c r="AP44" s="49">
        <v>510</v>
      </c>
      <c r="AQ44" s="69">
        <f>ROUNDUP(AP43/26,0)</f>
        <v>20</v>
      </c>
      <c r="AR44" s="69"/>
      <c r="AS44" s="67"/>
      <c r="AT44" s="67"/>
      <c r="AU44" t="s">
        <v>82</v>
      </c>
    </row>
    <row r="45" spans="1:47" ht="35.1" customHeight="1" x14ac:dyDescent="0.25">
      <c r="A45" t="s">
        <v>283</v>
      </c>
      <c r="B45" t="s">
        <v>55</v>
      </c>
      <c r="C45" t="s">
        <v>255</v>
      </c>
      <c r="D45" t="s">
        <v>201</v>
      </c>
      <c r="E45" t="s">
        <v>116</v>
      </c>
      <c r="F45" t="s">
        <v>189</v>
      </c>
      <c r="I45" t="s">
        <v>287</v>
      </c>
      <c r="K45" s="51" t="str">
        <f t="shared" ref="K45:K55" si="3">K44</f>
        <v>TC.QTMMT K17B</v>
      </c>
      <c r="L45" s="51"/>
      <c r="M45" s="58"/>
      <c r="N45" s="58"/>
      <c r="O45" s="58"/>
      <c r="P45" s="58"/>
      <c r="Q45" s="51"/>
      <c r="R45" s="58"/>
      <c r="V45" s="148"/>
      <c r="W45" s="15" t="s">
        <v>133</v>
      </c>
      <c r="X45" s="151"/>
      <c r="Y45" s="126" t="s">
        <v>56</v>
      </c>
      <c r="Z45" s="127"/>
      <c r="AA45" s="126" t="s">
        <v>201</v>
      </c>
      <c r="AB45" s="127"/>
      <c r="AC45" s="126" t="s">
        <v>200</v>
      </c>
      <c r="AD45" s="127"/>
      <c r="AE45" s="126" t="s">
        <v>194</v>
      </c>
      <c r="AF45" s="127"/>
      <c r="AG45" s="126" t="s">
        <v>194</v>
      </c>
      <c r="AH45" s="127"/>
      <c r="AI45" s="128"/>
      <c r="AJ45" s="129"/>
      <c r="AK45" s="128"/>
      <c r="AL45" s="129"/>
      <c r="AM45" s="66" t="s">
        <v>264</v>
      </c>
      <c r="AN45" s="66" t="s">
        <v>265</v>
      </c>
      <c r="AO45" s="70" t="s">
        <v>266</v>
      </c>
      <c r="AP45" s="70" t="s">
        <v>267</v>
      </c>
      <c r="AQ45" s="66" t="s">
        <v>268</v>
      </c>
      <c r="AR45" s="66" t="s">
        <v>269</v>
      </c>
      <c r="AS45" s="66" t="s">
        <v>270</v>
      </c>
      <c r="AT45" s="66" t="s">
        <v>271</v>
      </c>
      <c r="AU45" t="s">
        <v>83</v>
      </c>
    </row>
    <row r="46" spans="1:47" ht="35.1" customHeight="1" x14ac:dyDescent="0.25">
      <c r="A46" t="s">
        <v>283</v>
      </c>
      <c r="B46" t="s">
        <v>55</v>
      </c>
      <c r="C46" t="s">
        <v>254</v>
      </c>
      <c r="D46" t="s">
        <v>56</v>
      </c>
      <c r="E46" t="s">
        <v>57</v>
      </c>
      <c r="F46" t="s">
        <v>298</v>
      </c>
      <c r="I46" t="s">
        <v>283</v>
      </c>
      <c r="K46" s="51" t="str">
        <f t="shared" si="3"/>
        <v>TC.QTMMT K17B</v>
      </c>
      <c r="L46" s="51"/>
      <c r="M46" s="58"/>
      <c r="N46" s="58"/>
      <c r="O46" s="58"/>
      <c r="P46" s="58"/>
      <c r="Q46" s="51"/>
      <c r="R46" s="58"/>
      <c r="V46" s="148"/>
      <c r="W46" s="16"/>
      <c r="X46" s="151"/>
      <c r="Y46" s="137">
        <v>4</v>
      </c>
      <c r="Z46" s="138"/>
      <c r="AA46" s="137">
        <v>4</v>
      </c>
      <c r="AB46" s="138"/>
      <c r="AC46" s="137">
        <v>4</v>
      </c>
      <c r="AD46" s="138"/>
      <c r="AE46" s="137">
        <v>4</v>
      </c>
      <c r="AF46" s="138"/>
      <c r="AG46" s="137">
        <v>4</v>
      </c>
      <c r="AH46" s="138"/>
      <c r="AI46" s="128"/>
      <c r="AJ46" s="129"/>
      <c r="AK46" s="128"/>
      <c r="AL46" s="129"/>
      <c r="AM46" s="60" t="s">
        <v>55</v>
      </c>
      <c r="AN46" s="71" t="s">
        <v>56</v>
      </c>
      <c r="AO46" s="72">
        <v>36</v>
      </c>
      <c r="AP46" s="73">
        <v>36</v>
      </c>
      <c r="AQ46" s="74"/>
      <c r="AR46" s="64" t="s">
        <v>57</v>
      </c>
      <c r="AS46" s="73">
        <v>23</v>
      </c>
      <c r="AT46" s="75" t="s">
        <v>295</v>
      </c>
      <c r="AU46" t="s">
        <v>45</v>
      </c>
    </row>
    <row r="47" spans="1:47" ht="35.1" customHeight="1" x14ac:dyDescent="0.25">
      <c r="A47" t="s">
        <v>283</v>
      </c>
      <c r="B47" t="s">
        <v>55</v>
      </c>
      <c r="C47" t="s">
        <v>257</v>
      </c>
      <c r="D47" t="s">
        <v>194</v>
      </c>
      <c r="E47" t="s">
        <v>196</v>
      </c>
      <c r="F47" t="s">
        <v>197</v>
      </c>
      <c r="I47" t="s">
        <v>287</v>
      </c>
      <c r="K47" s="51" t="str">
        <f t="shared" si="3"/>
        <v>TC.QTMMT K17B</v>
      </c>
      <c r="L47" s="51"/>
      <c r="M47" s="58"/>
      <c r="N47" s="58"/>
      <c r="O47" s="58"/>
      <c r="P47" s="58"/>
      <c r="Q47" s="51"/>
      <c r="R47" s="58"/>
      <c r="V47" s="148"/>
      <c r="W47" s="16"/>
      <c r="X47" s="151"/>
      <c r="Y47" s="126" t="s">
        <v>57</v>
      </c>
      <c r="Z47" s="127"/>
      <c r="AA47" s="126" t="s">
        <v>116</v>
      </c>
      <c r="AB47" s="127"/>
      <c r="AC47" s="126" t="s">
        <v>202</v>
      </c>
      <c r="AD47" s="127"/>
      <c r="AE47" s="126" t="s">
        <v>196</v>
      </c>
      <c r="AF47" s="127"/>
      <c r="AG47" s="126" t="s">
        <v>196</v>
      </c>
      <c r="AH47" s="127"/>
      <c r="AI47" s="128"/>
      <c r="AJ47" s="129"/>
      <c r="AK47" s="128"/>
      <c r="AL47" s="129"/>
      <c r="AM47" s="60" t="s">
        <v>55</v>
      </c>
      <c r="AN47" s="71" t="s">
        <v>195</v>
      </c>
      <c r="AO47" s="72">
        <v>75</v>
      </c>
      <c r="AP47" s="73">
        <v>75</v>
      </c>
      <c r="AQ47" s="74"/>
      <c r="AR47" s="64" t="s">
        <v>187</v>
      </c>
      <c r="AS47" s="73">
        <v>23</v>
      </c>
      <c r="AT47" s="75" t="s">
        <v>295</v>
      </c>
      <c r="AU47" t="s">
        <v>46</v>
      </c>
    </row>
    <row r="48" spans="1:47" ht="35.1" customHeight="1" x14ac:dyDescent="0.25">
      <c r="A48" t="s">
        <v>283</v>
      </c>
      <c r="B48" t="s">
        <v>55</v>
      </c>
      <c r="C48" t="s">
        <v>258</v>
      </c>
      <c r="D48" t="s">
        <v>194</v>
      </c>
      <c r="E48" t="s">
        <v>196</v>
      </c>
      <c r="F48" t="s">
        <v>197</v>
      </c>
      <c r="I48" t="s">
        <v>283</v>
      </c>
      <c r="K48" s="51" t="str">
        <f t="shared" si="3"/>
        <v>TC.QTMMT K17B</v>
      </c>
      <c r="L48" s="51"/>
      <c r="M48" s="58"/>
      <c r="N48" s="58"/>
      <c r="O48" s="58"/>
      <c r="P48" s="58"/>
      <c r="Q48" s="51"/>
      <c r="R48" s="58"/>
      <c r="V48" s="148"/>
      <c r="W48" s="13"/>
      <c r="X48" s="151"/>
      <c r="Y48" s="145"/>
      <c r="Z48" s="146"/>
      <c r="AA48" s="145"/>
      <c r="AB48" s="146"/>
      <c r="AC48" s="145"/>
      <c r="AD48" s="146"/>
      <c r="AE48" s="145"/>
      <c r="AF48" s="146"/>
      <c r="AG48" s="145"/>
      <c r="AH48" s="146"/>
      <c r="AI48" s="139"/>
      <c r="AJ48" s="140"/>
      <c r="AK48" s="139"/>
      <c r="AL48" s="140"/>
      <c r="AM48" s="60" t="s">
        <v>55</v>
      </c>
      <c r="AN48" s="71" t="s">
        <v>200</v>
      </c>
      <c r="AO48" s="72">
        <v>60</v>
      </c>
      <c r="AP48" s="73">
        <v>60</v>
      </c>
      <c r="AQ48" s="74"/>
      <c r="AR48" s="64" t="s">
        <v>292</v>
      </c>
      <c r="AS48" s="73">
        <v>23</v>
      </c>
      <c r="AT48" s="75" t="s">
        <v>295</v>
      </c>
      <c r="AU48" t="s">
        <v>84</v>
      </c>
    </row>
    <row r="49" spans="1:46" ht="35.1" customHeight="1" x14ac:dyDescent="0.25">
      <c r="A49" t="s">
        <v>283</v>
      </c>
      <c r="B49" t="s">
        <v>55</v>
      </c>
      <c r="C49" t="s">
        <v>256</v>
      </c>
      <c r="D49" t="s">
        <v>200</v>
      </c>
      <c r="E49" t="s">
        <v>202</v>
      </c>
      <c r="F49" t="s">
        <v>203</v>
      </c>
      <c r="I49" t="s">
        <v>287</v>
      </c>
      <c r="K49" s="51" t="str">
        <f t="shared" si="3"/>
        <v>TC.QTMMT K17B</v>
      </c>
      <c r="L49" s="51"/>
      <c r="M49" s="58"/>
      <c r="N49" s="58"/>
      <c r="O49" s="58"/>
      <c r="P49" s="58"/>
      <c r="Q49" s="51"/>
      <c r="R49" s="58"/>
      <c r="V49" s="148"/>
      <c r="W49" s="13"/>
      <c r="X49" s="152"/>
      <c r="Y49" s="141" t="s">
        <v>298</v>
      </c>
      <c r="Z49" s="142"/>
      <c r="AA49" s="141" t="s">
        <v>189</v>
      </c>
      <c r="AB49" s="142"/>
      <c r="AC49" s="141" t="s">
        <v>203</v>
      </c>
      <c r="AD49" s="142"/>
      <c r="AE49" s="141" t="s">
        <v>197</v>
      </c>
      <c r="AF49" s="142"/>
      <c r="AG49" s="141" t="s">
        <v>197</v>
      </c>
      <c r="AH49" s="142"/>
      <c r="AI49" s="143"/>
      <c r="AJ49" s="144"/>
      <c r="AK49" s="143"/>
      <c r="AL49" s="144"/>
      <c r="AM49" s="60" t="s">
        <v>55</v>
      </c>
      <c r="AN49" s="71" t="s">
        <v>201</v>
      </c>
      <c r="AO49" s="72">
        <v>75</v>
      </c>
      <c r="AP49" s="73">
        <v>75</v>
      </c>
      <c r="AQ49" s="74"/>
      <c r="AR49" s="64" t="s">
        <v>116</v>
      </c>
      <c r="AS49" s="73">
        <v>23</v>
      </c>
      <c r="AT49" s="75" t="s">
        <v>295</v>
      </c>
    </row>
    <row r="50" spans="1:46" ht="35.1" customHeight="1" x14ac:dyDescent="0.25">
      <c r="A50" t="s">
        <v>274</v>
      </c>
      <c r="B50" t="s">
        <v>275</v>
      </c>
      <c r="C50" t="s">
        <v>276</v>
      </c>
      <c r="D50" t="s">
        <v>278</v>
      </c>
      <c r="E50" t="s">
        <v>277</v>
      </c>
      <c r="F50" t="s">
        <v>279</v>
      </c>
      <c r="I50" t="s">
        <v>283</v>
      </c>
      <c r="K50" s="51" t="str">
        <f t="shared" si="3"/>
        <v>TC.QTMMT K17B</v>
      </c>
      <c r="L50" s="51"/>
      <c r="M50" s="58"/>
      <c r="N50" s="58"/>
      <c r="O50" s="58"/>
      <c r="P50" s="58"/>
      <c r="Q50" s="51"/>
      <c r="R50" s="58"/>
      <c r="V50" s="148"/>
      <c r="W50" s="13"/>
      <c r="X50" s="130" t="s">
        <v>174</v>
      </c>
      <c r="Y50" s="153" t="s">
        <v>199</v>
      </c>
      <c r="Z50" s="154"/>
      <c r="AA50" s="154"/>
      <c r="AB50" s="154"/>
      <c r="AC50" s="154"/>
      <c r="AD50" s="154"/>
      <c r="AE50" s="154"/>
      <c r="AF50" s="154"/>
      <c r="AG50" s="154"/>
      <c r="AH50" s="154"/>
      <c r="AI50" s="154"/>
      <c r="AJ50" s="154"/>
      <c r="AK50" s="154"/>
      <c r="AL50" s="155"/>
      <c r="AM50" s="60" t="s">
        <v>55</v>
      </c>
      <c r="AN50" s="71" t="s">
        <v>296</v>
      </c>
      <c r="AO50" s="72">
        <v>75</v>
      </c>
      <c r="AP50" s="73">
        <v>75</v>
      </c>
      <c r="AQ50" s="74"/>
      <c r="AR50" s="64" t="s">
        <v>128</v>
      </c>
      <c r="AS50" s="73">
        <v>23</v>
      </c>
      <c r="AT50" s="75" t="s">
        <v>295</v>
      </c>
    </row>
    <row r="51" spans="1:46" ht="35.1" customHeight="1" x14ac:dyDescent="0.25">
      <c r="I51" t="s">
        <v>287</v>
      </c>
      <c r="K51" s="51" t="str">
        <f t="shared" si="3"/>
        <v>TC.QTMMT K17B</v>
      </c>
      <c r="L51" s="51"/>
      <c r="M51" s="58"/>
      <c r="N51" s="58"/>
      <c r="O51" s="58"/>
      <c r="P51" s="58"/>
      <c r="Q51" s="51"/>
      <c r="R51" s="58"/>
      <c r="V51" s="148"/>
      <c r="W51" s="17"/>
      <c r="X51" s="131"/>
      <c r="Y51" s="156"/>
      <c r="Z51" s="157"/>
      <c r="AA51" s="157"/>
      <c r="AB51" s="157"/>
      <c r="AC51" s="157"/>
      <c r="AD51" s="157"/>
      <c r="AE51" s="157"/>
      <c r="AF51" s="157"/>
      <c r="AG51" s="157"/>
      <c r="AH51" s="157"/>
      <c r="AI51" s="157"/>
      <c r="AJ51" s="157"/>
      <c r="AK51" s="157"/>
      <c r="AL51" s="158"/>
      <c r="AM51" s="60" t="s">
        <v>55</v>
      </c>
      <c r="AN51" s="71" t="s">
        <v>299</v>
      </c>
      <c r="AO51" s="72">
        <v>75</v>
      </c>
      <c r="AP51" s="73">
        <v>75</v>
      </c>
      <c r="AQ51" s="74"/>
      <c r="AR51" s="64" t="s">
        <v>187</v>
      </c>
      <c r="AS51" s="73">
        <v>23</v>
      </c>
      <c r="AT51" s="75" t="s">
        <v>295</v>
      </c>
    </row>
    <row r="52" spans="1:46" ht="35.1" customHeight="1" x14ac:dyDescent="0.25">
      <c r="I52" t="s">
        <v>283</v>
      </c>
      <c r="K52" s="51" t="str">
        <f t="shared" si="3"/>
        <v>TC.QTMMT K17B</v>
      </c>
      <c r="L52" s="51"/>
      <c r="M52" s="58"/>
      <c r="N52" s="58"/>
      <c r="O52" s="58"/>
      <c r="P52" s="58"/>
      <c r="Q52" s="51"/>
      <c r="R52" s="58"/>
      <c r="V52" s="148"/>
      <c r="W52" s="17"/>
      <c r="X52" s="131"/>
      <c r="Y52" s="156"/>
      <c r="Z52" s="157"/>
      <c r="AA52" s="157"/>
      <c r="AB52" s="157"/>
      <c r="AC52" s="157"/>
      <c r="AD52" s="157"/>
      <c r="AE52" s="157"/>
      <c r="AF52" s="157"/>
      <c r="AG52" s="157"/>
      <c r="AH52" s="157"/>
      <c r="AI52" s="157"/>
      <c r="AJ52" s="157"/>
      <c r="AK52" s="157"/>
      <c r="AL52" s="158"/>
      <c r="AM52" s="60" t="s">
        <v>55</v>
      </c>
      <c r="AN52" s="71" t="s">
        <v>194</v>
      </c>
      <c r="AO52" s="72">
        <v>90</v>
      </c>
      <c r="AP52" s="73">
        <v>90</v>
      </c>
      <c r="AQ52" s="74"/>
      <c r="AR52" s="64" t="s">
        <v>196</v>
      </c>
      <c r="AS52" s="73">
        <v>23</v>
      </c>
      <c r="AT52" s="75" t="s">
        <v>295</v>
      </c>
    </row>
    <row r="53" spans="1:46" ht="35.1" customHeight="1" x14ac:dyDescent="0.25">
      <c r="I53" t="s">
        <v>287</v>
      </c>
      <c r="K53" s="51" t="str">
        <f t="shared" si="3"/>
        <v>TC.QTMMT K17B</v>
      </c>
      <c r="L53" s="51"/>
      <c r="M53" s="58"/>
      <c r="N53" s="58"/>
      <c r="O53" s="58"/>
      <c r="P53" s="58"/>
      <c r="Q53" s="51"/>
      <c r="R53" s="58"/>
      <c r="V53" s="148"/>
      <c r="W53" s="17"/>
      <c r="X53" s="131"/>
      <c r="Y53" s="156"/>
      <c r="Z53" s="157"/>
      <c r="AA53" s="157"/>
      <c r="AB53" s="157"/>
      <c r="AC53" s="157"/>
      <c r="AD53" s="157"/>
      <c r="AE53" s="157"/>
      <c r="AF53" s="157"/>
      <c r="AG53" s="157"/>
      <c r="AH53" s="157"/>
      <c r="AI53" s="157"/>
      <c r="AJ53" s="157"/>
      <c r="AK53" s="157"/>
      <c r="AL53" s="158"/>
      <c r="AM53" s="60" t="s">
        <v>55</v>
      </c>
      <c r="AN53" s="71" t="s">
        <v>291</v>
      </c>
      <c r="AO53" s="72">
        <v>90</v>
      </c>
      <c r="AP53" s="73">
        <v>90</v>
      </c>
      <c r="AQ53" s="74"/>
      <c r="AR53" s="64" t="s">
        <v>292</v>
      </c>
      <c r="AS53" s="73">
        <v>23</v>
      </c>
      <c r="AT53" s="75" t="s">
        <v>295</v>
      </c>
    </row>
    <row r="54" spans="1:46" ht="35.1" customHeight="1" x14ac:dyDescent="0.25">
      <c r="I54" t="s">
        <v>283</v>
      </c>
      <c r="K54" s="51" t="str">
        <f t="shared" si="3"/>
        <v>TC.QTMMT K17B</v>
      </c>
      <c r="L54" s="51"/>
      <c r="M54" s="58"/>
      <c r="N54" s="58"/>
      <c r="O54" s="58"/>
      <c r="P54" s="58"/>
      <c r="Q54" s="51"/>
      <c r="R54" s="58"/>
      <c r="V54" s="148"/>
      <c r="W54" s="16"/>
      <c r="X54" s="131"/>
      <c r="Y54" s="156"/>
      <c r="Z54" s="157"/>
      <c r="AA54" s="157"/>
      <c r="AB54" s="157"/>
      <c r="AC54" s="157"/>
      <c r="AD54" s="157"/>
      <c r="AE54" s="157"/>
      <c r="AF54" s="157"/>
      <c r="AG54" s="157"/>
      <c r="AH54" s="157"/>
      <c r="AI54" s="157"/>
      <c r="AJ54" s="157"/>
      <c r="AK54" s="157"/>
      <c r="AL54" s="158"/>
      <c r="AM54" s="60"/>
      <c r="AN54" s="71"/>
      <c r="AO54" s="72"/>
      <c r="AP54" s="73"/>
      <c r="AQ54" s="74"/>
      <c r="AR54" s="64"/>
      <c r="AS54" s="73"/>
      <c r="AT54" s="75"/>
    </row>
    <row r="55" spans="1:46" ht="35.1" customHeight="1" x14ac:dyDescent="0.25">
      <c r="I55" t="s">
        <v>287</v>
      </c>
      <c r="K55" s="51" t="str">
        <f t="shared" si="3"/>
        <v>TC.QTMMT K17B</v>
      </c>
      <c r="L55" s="51"/>
      <c r="M55" s="58"/>
      <c r="N55" s="58"/>
      <c r="O55" s="58"/>
      <c r="P55" s="58"/>
      <c r="Q55" s="51"/>
      <c r="R55" s="58"/>
      <c r="V55" s="149"/>
      <c r="W55" s="18"/>
      <c r="X55" s="132"/>
      <c r="Y55" s="159"/>
      <c r="Z55" s="160"/>
      <c r="AA55" s="160"/>
      <c r="AB55" s="160"/>
      <c r="AC55" s="160"/>
      <c r="AD55" s="160"/>
      <c r="AE55" s="160"/>
      <c r="AF55" s="160"/>
      <c r="AG55" s="160"/>
      <c r="AH55" s="160"/>
      <c r="AI55" s="160"/>
      <c r="AJ55" s="160"/>
      <c r="AK55" s="160"/>
      <c r="AL55" s="161"/>
      <c r="AM55" s="60"/>
      <c r="AN55" s="71"/>
      <c r="AO55" s="72"/>
      <c r="AP55" s="73"/>
      <c r="AQ55" s="74"/>
      <c r="AR55" s="64"/>
      <c r="AS55" s="73"/>
      <c r="AT55" s="75"/>
    </row>
    <row r="56" spans="1:46" ht="35.1" customHeight="1" x14ac:dyDescent="0.3">
      <c r="I56" t="s">
        <v>283</v>
      </c>
      <c r="K56" s="51" t="str">
        <f>W56</f>
        <v>TC.KTSC,LRMT K16Đ1</v>
      </c>
      <c r="L56" s="51"/>
      <c r="M56" s="58"/>
      <c r="N56" s="58"/>
      <c r="O56" s="58"/>
      <c r="P56" s="58"/>
      <c r="Q56" s="51"/>
      <c r="R56" s="58"/>
      <c r="V56" s="148">
        <v>5</v>
      </c>
      <c r="W56" s="22" t="s">
        <v>27</v>
      </c>
      <c r="X56" s="42" t="s">
        <v>5</v>
      </c>
      <c r="Y56" s="122" t="s">
        <v>254</v>
      </c>
      <c r="Z56" s="123"/>
      <c r="AA56" s="122" t="s">
        <v>255</v>
      </c>
      <c r="AB56" s="123"/>
      <c r="AC56" s="122" t="s">
        <v>256</v>
      </c>
      <c r="AD56" s="123"/>
      <c r="AE56" s="122" t="s">
        <v>257</v>
      </c>
      <c r="AF56" s="123"/>
      <c r="AG56" s="122" t="s">
        <v>258</v>
      </c>
      <c r="AH56" s="123"/>
      <c r="AI56" s="122" t="s">
        <v>259</v>
      </c>
      <c r="AJ56" s="123"/>
      <c r="AK56" s="122" t="s">
        <v>260</v>
      </c>
      <c r="AL56" s="123"/>
      <c r="AM56" s="66" t="s">
        <v>264</v>
      </c>
      <c r="AN56" s="70" t="s">
        <v>267</v>
      </c>
      <c r="AO56" s="49" t="s">
        <v>116</v>
      </c>
      <c r="AP56" s="49">
        <v>510</v>
      </c>
      <c r="AQ56" s="50" t="e">
        <f>COUNTIF(#REF!,'FILE MAU'!AO56)</f>
        <v>#REF!</v>
      </c>
      <c r="AR56" s="50"/>
      <c r="AS56" s="51"/>
      <c r="AT56" s="51"/>
    </row>
    <row r="57" spans="1:46" ht="35.1" customHeight="1" x14ac:dyDescent="0.3">
      <c r="A57" t="s">
        <v>274</v>
      </c>
      <c r="B57" t="s">
        <v>275</v>
      </c>
      <c r="C57" t="s">
        <v>276</v>
      </c>
      <c r="D57" t="s">
        <v>277</v>
      </c>
      <c r="E57" t="s">
        <v>278</v>
      </c>
      <c r="F57" t="s">
        <v>279</v>
      </c>
      <c r="I57" t="s">
        <v>287</v>
      </c>
      <c r="K57" s="51" t="str">
        <f>K56</f>
        <v>TC.KTSC,LRMT K16Đ1</v>
      </c>
      <c r="L57" s="51"/>
      <c r="M57" s="58"/>
      <c r="N57" s="58"/>
      <c r="O57" s="58"/>
      <c r="P57" s="58"/>
      <c r="Q57" s="51"/>
      <c r="R57" s="58"/>
      <c r="V57" s="148"/>
      <c r="W57" s="7">
        <v>14</v>
      </c>
      <c r="X57" s="130" t="s">
        <v>173</v>
      </c>
      <c r="Y57" s="133" t="s">
        <v>253</v>
      </c>
      <c r="Z57" s="134"/>
      <c r="AA57" s="133" t="s">
        <v>405</v>
      </c>
      <c r="AB57" s="134"/>
      <c r="AC57" s="135" t="s">
        <v>10</v>
      </c>
      <c r="AD57" s="136"/>
      <c r="AE57" s="135" t="s">
        <v>10</v>
      </c>
      <c r="AF57" s="136"/>
      <c r="AG57" s="135" t="s">
        <v>10</v>
      </c>
      <c r="AH57" s="136"/>
      <c r="AI57" s="124"/>
      <c r="AJ57" s="125"/>
      <c r="AK57" s="124"/>
      <c r="AL57" s="125"/>
      <c r="AM57" s="66" t="str">
        <f>W56</f>
        <v>TC.KTSC,LRMT K16Đ1</v>
      </c>
      <c r="AN57" s="68" t="s">
        <v>293</v>
      </c>
      <c r="AO57" s="49" t="s">
        <v>272</v>
      </c>
      <c r="AP57" s="49">
        <v>510</v>
      </c>
      <c r="AQ57" s="69">
        <f>ROUNDUP(AP56/26,0)</f>
        <v>20</v>
      </c>
      <c r="AR57" s="69"/>
      <c r="AS57" s="67"/>
      <c r="AT57" s="67"/>
    </row>
    <row r="58" spans="1:46" ht="35.1" customHeight="1" x14ac:dyDescent="0.25">
      <c r="A58" t="s">
        <v>283</v>
      </c>
      <c r="B58" t="s">
        <v>27</v>
      </c>
      <c r="C58" t="s">
        <v>255</v>
      </c>
      <c r="D58" t="s">
        <v>285</v>
      </c>
      <c r="E58" t="s">
        <v>14</v>
      </c>
      <c r="F58" t="s">
        <v>188</v>
      </c>
      <c r="I58" t="s">
        <v>283</v>
      </c>
      <c r="K58" s="51" t="str">
        <f t="shared" ref="K58:K68" si="4">K57</f>
        <v>TC.KTSC,LRMT K16Đ1</v>
      </c>
      <c r="L58" s="51"/>
      <c r="M58" s="58"/>
      <c r="N58" s="58"/>
      <c r="O58" s="58"/>
      <c r="P58" s="58"/>
      <c r="Q58" s="51"/>
      <c r="R58" s="58"/>
      <c r="V58" s="148"/>
      <c r="W58" s="5" t="s">
        <v>134</v>
      </c>
      <c r="X58" s="131"/>
      <c r="Y58" s="126" t="s">
        <v>10</v>
      </c>
      <c r="Z58" s="127"/>
      <c r="AA58" s="126" t="s">
        <v>285</v>
      </c>
      <c r="AB58" s="127"/>
      <c r="AC58" s="126" t="s">
        <v>205</v>
      </c>
      <c r="AD58" s="127"/>
      <c r="AE58" s="126" t="s">
        <v>10</v>
      </c>
      <c r="AF58" s="127"/>
      <c r="AG58" s="126" t="s">
        <v>205</v>
      </c>
      <c r="AH58" s="127"/>
      <c r="AI58" s="128"/>
      <c r="AJ58" s="129"/>
      <c r="AK58" s="128"/>
      <c r="AL58" s="129"/>
      <c r="AM58" s="66" t="s">
        <v>264</v>
      </c>
      <c r="AN58" s="66" t="s">
        <v>265</v>
      </c>
      <c r="AO58" s="70" t="s">
        <v>266</v>
      </c>
      <c r="AP58" s="70" t="s">
        <v>267</v>
      </c>
      <c r="AQ58" s="66" t="s">
        <v>268</v>
      </c>
      <c r="AR58" s="66" t="s">
        <v>269</v>
      </c>
      <c r="AS58" s="66" t="s">
        <v>270</v>
      </c>
      <c r="AT58" s="66" t="s">
        <v>271</v>
      </c>
    </row>
    <row r="59" spans="1:46" ht="35.1" customHeight="1" x14ac:dyDescent="0.25">
      <c r="A59" t="s">
        <v>283</v>
      </c>
      <c r="B59" t="s">
        <v>27</v>
      </c>
      <c r="C59" t="s">
        <v>258</v>
      </c>
      <c r="D59" t="s">
        <v>205</v>
      </c>
      <c r="E59" t="s">
        <v>187</v>
      </c>
      <c r="F59" t="s">
        <v>190</v>
      </c>
      <c r="I59" t="s">
        <v>287</v>
      </c>
      <c r="K59" s="51" t="str">
        <f t="shared" si="4"/>
        <v>TC.KTSC,LRMT K16Đ1</v>
      </c>
      <c r="L59" s="51"/>
      <c r="M59" s="58"/>
      <c r="N59" s="58"/>
      <c r="O59" s="58"/>
      <c r="P59" s="58"/>
      <c r="Q59" s="51"/>
      <c r="R59" s="58"/>
      <c r="V59" s="148"/>
      <c r="W59" s="7"/>
      <c r="X59" s="131"/>
      <c r="Y59" s="137"/>
      <c r="Z59" s="138"/>
      <c r="AA59" s="137">
        <v>3</v>
      </c>
      <c r="AB59" s="138"/>
      <c r="AC59" s="137">
        <v>3</v>
      </c>
      <c r="AD59" s="138"/>
      <c r="AE59" s="137"/>
      <c r="AF59" s="138"/>
      <c r="AG59" s="137">
        <v>3</v>
      </c>
      <c r="AH59" s="138"/>
      <c r="AI59" s="128"/>
      <c r="AJ59" s="129"/>
      <c r="AK59" s="128"/>
      <c r="AL59" s="129"/>
      <c r="AM59" s="60" t="s">
        <v>27</v>
      </c>
      <c r="AN59" s="71" t="s">
        <v>205</v>
      </c>
      <c r="AO59" s="72">
        <v>75</v>
      </c>
      <c r="AP59" s="73">
        <v>75</v>
      </c>
      <c r="AQ59" s="74"/>
      <c r="AR59" s="64" t="s">
        <v>187</v>
      </c>
      <c r="AS59" s="73">
        <v>20</v>
      </c>
      <c r="AT59" s="75" t="s">
        <v>282</v>
      </c>
    </row>
    <row r="60" spans="1:46" ht="35.1" customHeight="1" x14ac:dyDescent="0.25">
      <c r="A60" t="s">
        <v>283</v>
      </c>
      <c r="B60" t="s">
        <v>27</v>
      </c>
      <c r="C60" t="s">
        <v>256</v>
      </c>
      <c r="D60" t="s">
        <v>205</v>
      </c>
      <c r="E60" t="s">
        <v>187</v>
      </c>
      <c r="F60" t="s">
        <v>190</v>
      </c>
      <c r="I60" t="s">
        <v>283</v>
      </c>
      <c r="K60" s="51" t="str">
        <f t="shared" si="4"/>
        <v>TC.KTSC,LRMT K16Đ1</v>
      </c>
      <c r="L60" s="51"/>
      <c r="M60" s="58"/>
      <c r="N60" s="58"/>
      <c r="O60" s="58"/>
      <c r="P60" s="58"/>
      <c r="Q60" s="51"/>
      <c r="R60" s="58"/>
      <c r="V60" s="148"/>
      <c r="W60" s="7"/>
      <c r="X60" s="131"/>
      <c r="Y60" s="126" t="s">
        <v>10</v>
      </c>
      <c r="Z60" s="127"/>
      <c r="AA60" s="126" t="s">
        <v>14</v>
      </c>
      <c r="AB60" s="127"/>
      <c r="AC60" s="126" t="s">
        <v>187</v>
      </c>
      <c r="AD60" s="127"/>
      <c r="AE60" s="126" t="s">
        <v>10</v>
      </c>
      <c r="AF60" s="127"/>
      <c r="AG60" s="126" t="s">
        <v>187</v>
      </c>
      <c r="AH60" s="127"/>
      <c r="AI60" s="128"/>
      <c r="AJ60" s="129"/>
      <c r="AK60" s="128"/>
      <c r="AL60" s="129"/>
      <c r="AM60" s="60" t="s">
        <v>27</v>
      </c>
      <c r="AN60" s="71" t="s">
        <v>285</v>
      </c>
      <c r="AO60" s="72">
        <v>75</v>
      </c>
      <c r="AP60" s="73">
        <v>75</v>
      </c>
      <c r="AQ60" s="74"/>
      <c r="AR60" s="64" t="s">
        <v>14</v>
      </c>
      <c r="AS60" s="73">
        <v>20</v>
      </c>
      <c r="AT60" s="75" t="s">
        <v>282</v>
      </c>
    </row>
    <row r="61" spans="1:46" ht="35.1" customHeight="1" x14ac:dyDescent="0.25">
      <c r="I61" t="s">
        <v>287</v>
      </c>
      <c r="K61" s="51" t="str">
        <f t="shared" si="4"/>
        <v>TC.KTSC,LRMT K16Đ1</v>
      </c>
      <c r="L61" s="51"/>
      <c r="M61" s="58"/>
      <c r="N61" s="58"/>
      <c r="O61" s="58"/>
      <c r="P61" s="58"/>
      <c r="Q61" s="51"/>
      <c r="R61" s="58"/>
      <c r="V61" s="148"/>
      <c r="W61" s="7"/>
      <c r="X61" s="131"/>
      <c r="Y61" s="145"/>
      <c r="Z61" s="146"/>
      <c r="AA61" s="145"/>
      <c r="AB61" s="146"/>
      <c r="AC61" s="145"/>
      <c r="AD61" s="146"/>
      <c r="AE61" s="145"/>
      <c r="AF61" s="146"/>
      <c r="AG61" s="145"/>
      <c r="AH61" s="146"/>
      <c r="AI61" s="139"/>
      <c r="AJ61" s="140"/>
      <c r="AK61" s="139"/>
      <c r="AL61" s="140"/>
      <c r="AM61" s="60" t="s">
        <v>27</v>
      </c>
      <c r="AN61" s="71" t="s">
        <v>112</v>
      </c>
      <c r="AO61" s="72">
        <v>360</v>
      </c>
      <c r="AP61" s="73">
        <v>360</v>
      </c>
      <c r="AQ61" s="74"/>
      <c r="AR61" s="64" t="s">
        <v>113</v>
      </c>
      <c r="AS61" s="73">
        <v>20</v>
      </c>
      <c r="AT61" s="75" t="s">
        <v>282</v>
      </c>
    </row>
    <row r="62" spans="1:46" ht="35.1" customHeight="1" x14ac:dyDescent="0.25">
      <c r="I62" t="s">
        <v>283</v>
      </c>
      <c r="K62" s="51" t="str">
        <f t="shared" si="4"/>
        <v>TC.KTSC,LRMT K16Đ1</v>
      </c>
      <c r="L62" s="51"/>
      <c r="M62" s="58"/>
      <c r="N62" s="58"/>
      <c r="O62" s="58"/>
      <c r="P62" s="58"/>
      <c r="Q62" s="51"/>
      <c r="R62" s="58"/>
      <c r="V62" s="148"/>
      <c r="W62" s="7"/>
      <c r="X62" s="132"/>
      <c r="Y62" s="141" t="s">
        <v>10</v>
      </c>
      <c r="Z62" s="142"/>
      <c r="AA62" s="141" t="s">
        <v>188</v>
      </c>
      <c r="AB62" s="142"/>
      <c r="AC62" s="141" t="s">
        <v>190</v>
      </c>
      <c r="AD62" s="142"/>
      <c r="AE62" s="141" t="s">
        <v>10</v>
      </c>
      <c r="AF62" s="142"/>
      <c r="AG62" s="141" t="s">
        <v>190</v>
      </c>
      <c r="AH62" s="142"/>
      <c r="AI62" s="143"/>
      <c r="AJ62" s="144"/>
      <c r="AK62" s="143"/>
      <c r="AL62" s="144"/>
      <c r="AM62" s="60"/>
      <c r="AN62" s="61"/>
      <c r="AO62" s="62"/>
      <c r="AP62" s="62"/>
      <c r="AQ62" s="63"/>
      <c r="AR62" s="64"/>
      <c r="AS62" s="63"/>
      <c r="AT62" s="64"/>
    </row>
    <row r="63" spans="1:46" ht="35.1" customHeight="1" x14ac:dyDescent="0.25">
      <c r="A63" t="s">
        <v>274</v>
      </c>
      <c r="B63" t="s">
        <v>275</v>
      </c>
      <c r="C63" t="s">
        <v>276</v>
      </c>
      <c r="D63" t="s">
        <v>278</v>
      </c>
      <c r="E63" t="s">
        <v>277</v>
      </c>
      <c r="F63" t="s">
        <v>279</v>
      </c>
      <c r="I63" t="s">
        <v>287</v>
      </c>
      <c r="K63" s="51" t="str">
        <f t="shared" si="4"/>
        <v>TC.KTSC,LRMT K16Đ1</v>
      </c>
      <c r="L63" s="51"/>
      <c r="M63" s="58"/>
      <c r="N63" s="58"/>
      <c r="O63" s="58"/>
      <c r="P63" s="58"/>
      <c r="Q63" s="51"/>
      <c r="R63" s="58"/>
      <c r="V63" s="148"/>
      <c r="W63" s="7"/>
      <c r="X63" s="130" t="s">
        <v>174</v>
      </c>
      <c r="Y63" s="133"/>
      <c r="Z63" s="134"/>
      <c r="AA63" s="133" t="s">
        <v>10</v>
      </c>
      <c r="AB63" s="134"/>
      <c r="AC63" s="135" t="s">
        <v>10</v>
      </c>
      <c r="AD63" s="136"/>
      <c r="AE63" s="135" t="s">
        <v>10</v>
      </c>
      <c r="AF63" s="136"/>
      <c r="AG63" s="135" t="s">
        <v>10</v>
      </c>
      <c r="AH63" s="136"/>
      <c r="AI63" s="124"/>
      <c r="AJ63" s="125"/>
      <c r="AK63" s="124"/>
      <c r="AL63" s="125"/>
      <c r="AM63" s="60"/>
      <c r="AN63" s="61"/>
      <c r="AO63" s="62"/>
      <c r="AP63" s="62"/>
      <c r="AQ63" s="63"/>
      <c r="AR63" s="64"/>
      <c r="AS63" s="63"/>
      <c r="AT63" s="64"/>
    </row>
    <row r="64" spans="1:46" ht="35.1" customHeight="1" x14ac:dyDescent="0.25">
      <c r="A64" t="s">
        <v>287</v>
      </c>
      <c r="B64" t="s">
        <v>27</v>
      </c>
      <c r="C64" t="s">
        <v>255</v>
      </c>
      <c r="D64" t="s">
        <v>14</v>
      </c>
      <c r="E64" t="s">
        <v>285</v>
      </c>
      <c r="F64" t="s">
        <v>188</v>
      </c>
      <c r="I64" t="s">
        <v>283</v>
      </c>
      <c r="K64" s="51" t="str">
        <f t="shared" si="4"/>
        <v>TC.KTSC,LRMT K16Đ1</v>
      </c>
      <c r="L64" s="51"/>
      <c r="M64" s="58"/>
      <c r="N64" s="58"/>
      <c r="O64" s="58"/>
      <c r="P64" s="58"/>
      <c r="Q64" s="51"/>
      <c r="R64" s="58"/>
      <c r="V64" s="148"/>
      <c r="W64" s="8"/>
      <c r="X64" s="131"/>
      <c r="Y64" s="126" t="s">
        <v>10</v>
      </c>
      <c r="Z64" s="127"/>
      <c r="AA64" s="126" t="s">
        <v>285</v>
      </c>
      <c r="AB64" s="127"/>
      <c r="AC64" s="126" t="s">
        <v>205</v>
      </c>
      <c r="AD64" s="127"/>
      <c r="AE64" s="126" t="s">
        <v>285</v>
      </c>
      <c r="AF64" s="127"/>
      <c r="AG64" s="126" t="s">
        <v>205</v>
      </c>
      <c r="AH64" s="127"/>
      <c r="AI64" s="128"/>
      <c r="AJ64" s="129"/>
      <c r="AK64" s="128"/>
      <c r="AL64" s="129"/>
      <c r="AM64" s="60"/>
      <c r="AN64" s="61"/>
      <c r="AO64" s="62"/>
      <c r="AP64" s="62"/>
      <c r="AQ64" s="63"/>
      <c r="AR64" s="64"/>
      <c r="AS64" s="63"/>
      <c r="AT64" s="64"/>
    </row>
    <row r="65" spans="1:46" ht="35.1" customHeight="1" x14ac:dyDescent="0.25">
      <c r="A65" t="s">
        <v>287</v>
      </c>
      <c r="B65" t="s">
        <v>27</v>
      </c>
      <c r="C65" t="s">
        <v>257</v>
      </c>
      <c r="D65" t="s">
        <v>14</v>
      </c>
      <c r="E65" t="s">
        <v>285</v>
      </c>
      <c r="F65" t="s">
        <v>188</v>
      </c>
      <c r="I65" t="s">
        <v>287</v>
      </c>
      <c r="K65" s="51" t="str">
        <f t="shared" si="4"/>
        <v>TC.KTSC,LRMT K16Đ1</v>
      </c>
      <c r="L65" s="51"/>
      <c r="M65" s="58"/>
      <c r="N65" s="58"/>
      <c r="O65" s="58"/>
      <c r="P65" s="58"/>
      <c r="Q65" s="51"/>
      <c r="R65" s="58"/>
      <c r="V65" s="148"/>
      <c r="W65" s="5"/>
      <c r="X65" s="131"/>
      <c r="Y65" s="137"/>
      <c r="Z65" s="138"/>
      <c r="AA65" s="137">
        <v>3</v>
      </c>
      <c r="AB65" s="138"/>
      <c r="AC65" s="137">
        <v>3</v>
      </c>
      <c r="AD65" s="138"/>
      <c r="AE65" s="137">
        <v>3</v>
      </c>
      <c r="AF65" s="138"/>
      <c r="AG65" s="137">
        <v>3</v>
      </c>
      <c r="AH65" s="138"/>
      <c r="AI65" s="128"/>
      <c r="AJ65" s="129"/>
      <c r="AK65" s="128"/>
      <c r="AL65" s="129"/>
      <c r="AM65" s="64"/>
      <c r="AN65" s="65"/>
      <c r="AO65" s="62"/>
      <c r="AP65" s="62"/>
      <c r="AQ65" s="63"/>
      <c r="AR65" s="64"/>
      <c r="AS65" s="63"/>
      <c r="AT65" s="64"/>
    </row>
    <row r="66" spans="1:46" ht="35.1" customHeight="1" x14ac:dyDescent="0.25">
      <c r="A66" t="s">
        <v>287</v>
      </c>
      <c r="B66" t="s">
        <v>27</v>
      </c>
      <c r="C66" t="s">
        <v>258</v>
      </c>
      <c r="D66" t="s">
        <v>187</v>
      </c>
      <c r="E66" t="s">
        <v>205</v>
      </c>
      <c r="F66" t="s">
        <v>190</v>
      </c>
      <c r="I66" t="s">
        <v>283</v>
      </c>
      <c r="K66" s="51" t="str">
        <f t="shared" si="4"/>
        <v>TC.KTSC,LRMT K16Đ1</v>
      </c>
      <c r="L66" s="51"/>
      <c r="M66" s="58"/>
      <c r="N66" s="58"/>
      <c r="O66" s="58"/>
      <c r="P66" s="58"/>
      <c r="Q66" s="51"/>
      <c r="R66" s="58"/>
      <c r="V66" s="148"/>
      <c r="W66" s="5"/>
      <c r="X66" s="131"/>
      <c r="Y66" s="126" t="s">
        <v>10</v>
      </c>
      <c r="Z66" s="127"/>
      <c r="AA66" s="126" t="s">
        <v>14</v>
      </c>
      <c r="AB66" s="127"/>
      <c r="AC66" s="126" t="s">
        <v>187</v>
      </c>
      <c r="AD66" s="127"/>
      <c r="AE66" s="126" t="s">
        <v>14</v>
      </c>
      <c r="AF66" s="127"/>
      <c r="AG66" s="126" t="s">
        <v>187</v>
      </c>
      <c r="AH66" s="127"/>
      <c r="AI66" s="128"/>
      <c r="AJ66" s="129"/>
      <c r="AK66" s="128"/>
      <c r="AL66" s="129"/>
      <c r="AM66" s="64"/>
      <c r="AN66" s="65"/>
      <c r="AO66" s="62"/>
      <c r="AP66" s="62"/>
      <c r="AQ66" s="63"/>
      <c r="AR66" s="64"/>
      <c r="AS66" s="63"/>
      <c r="AT66" s="64"/>
    </row>
    <row r="67" spans="1:46" ht="35.1" customHeight="1" x14ac:dyDescent="0.3">
      <c r="A67" t="s">
        <v>287</v>
      </c>
      <c r="B67" t="s">
        <v>27</v>
      </c>
      <c r="C67" t="s">
        <v>256</v>
      </c>
      <c r="D67" t="s">
        <v>187</v>
      </c>
      <c r="E67" t="s">
        <v>205</v>
      </c>
      <c r="F67" t="s">
        <v>190</v>
      </c>
      <c r="I67" t="s">
        <v>287</v>
      </c>
      <c r="K67" s="51" t="str">
        <f t="shared" si="4"/>
        <v>TC.KTSC,LRMT K16Đ1</v>
      </c>
      <c r="L67" s="51"/>
      <c r="M67" s="58"/>
      <c r="N67" s="58"/>
      <c r="O67" s="58"/>
      <c r="P67" s="58"/>
      <c r="Q67" s="51"/>
      <c r="R67" s="58"/>
      <c r="V67" s="148"/>
      <c r="W67" s="5"/>
      <c r="X67" s="131"/>
      <c r="Y67" s="145"/>
      <c r="Z67" s="146"/>
      <c r="AA67" s="145"/>
      <c r="AB67" s="146"/>
      <c r="AC67" s="145"/>
      <c r="AD67" s="146"/>
      <c r="AE67" s="145"/>
      <c r="AF67" s="146"/>
      <c r="AG67" s="145"/>
      <c r="AH67" s="146"/>
      <c r="AI67" s="139"/>
      <c r="AJ67" s="140"/>
      <c r="AK67" s="139"/>
      <c r="AL67" s="140"/>
      <c r="AM67" s="66"/>
      <c r="AN67" s="48"/>
      <c r="AO67" s="49"/>
      <c r="AP67" s="49"/>
      <c r="AQ67" s="51"/>
      <c r="AR67" s="51"/>
      <c r="AS67" s="51"/>
      <c r="AT67" s="51"/>
    </row>
    <row r="68" spans="1:46" ht="35.1" customHeight="1" x14ac:dyDescent="0.25">
      <c r="I68" t="s">
        <v>287</v>
      </c>
      <c r="K68" s="51" t="str">
        <f t="shared" si="4"/>
        <v>TC.KTSC,LRMT K16Đ1</v>
      </c>
      <c r="L68" s="51"/>
      <c r="M68" s="58"/>
      <c r="N68" s="58"/>
      <c r="O68" s="58"/>
      <c r="P68" s="58"/>
      <c r="Q68" s="51"/>
      <c r="R68" s="58"/>
      <c r="V68" s="149"/>
      <c r="W68" s="10"/>
      <c r="X68" s="132"/>
      <c r="Y68" s="141" t="s">
        <v>10</v>
      </c>
      <c r="Z68" s="142"/>
      <c r="AA68" s="141" t="s">
        <v>188</v>
      </c>
      <c r="AB68" s="142"/>
      <c r="AC68" s="141" t="s">
        <v>190</v>
      </c>
      <c r="AD68" s="142"/>
      <c r="AE68" s="141" t="s">
        <v>188</v>
      </c>
      <c r="AF68" s="142"/>
      <c r="AG68" s="141" t="s">
        <v>190</v>
      </c>
      <c r="AH68" s="142"/>
      <c r="AI68" s="143"/>
      <c r="AJ68" s="144"/>
      <c r="AK68" s="143"/>
      <c r="AL68" s="144"/>
      <c r="AM68" s="67"/>
      <c r="AN68" s="68"/>
      <c r="AO68" s="69"/>
      <c r="AP68" s="69"/>
      <c r="AQ68" s="67"/>
      <c r="AR68" s="67"/>
      <c r="AS68" s="67"/>
      <c r="AT68" s="67"/>
    </row>
    <row r="69" spans="1:46" ht="35.1" customHeight="1" x14ac:dyDescent="0.3">
      <c r="I69" t="s">
        <v>283</v>
      </c>
      <c r="K69" s="51" t="str">
        <f>W69</f>
        <v>TC.KTSC,LRMT K17</v>
      </c>
      <c r="L69" s="51"/>
      <c r="M69" s="58"/>
      <c r="N69" s="58"/>
      <c r="O69" s="58"/>
      <c r="P69" s="58"/>
      <c r="Q69" s="51"/>
      <c r="R69" s="58"/>
      <c r="V69" s="148">
        <v>6</v>
      </c>
      <c r="W69" s="22" t="s">
        <v>58</v>
      </c>
      <c r="X69" s="42" t="s">
        <v>5</v>
      </c>
      <c r="Y69" s="122" t="s">
        <v>254</v>
      </c>
      <c r="Z69" s="123"/>
      <c r="AA69" s="122" t="s">
        <v>255</v>
      </c>
      <c r="AB69" s="123"/>
      <c r="AC69" s="122" t="s">
        <v>256</v>
      </c>
      <c r="AD69" s="123"/>
      <c r="AE69" s="122" t="s">
        <v>257</v>
      </c>
      <c r="AF69" s="123"/>
      <c r="AG69" s="122" t="s">
        <v>258</v>
      </c>
      <c r="AH69" s="123"/>
      <c r="AI69" s="122" t="s">
        <v>259</v>
      </c>
      <c r="AJ69" s="123"/>
      <c r="AK69" s="122" t="s">
        <v>260</v>
      </c>
      <c r="AL69" s="123"/>
      <c r="AM69" s="66" t="s">
        <v>264</v>
      </c>
      <c r="AN69" s="70" t="s">
        <v>267</v>
      </c>
      <c r="AO69" s="49" t="s">
        <v>116</v>
      </c>
      <c r="AP69" s="49">
        <v>510</v>
      </c>
      <c r="AQ69" s="50" t="e">
        <f>COUNTIF(#REF!,'FILE MAU'!AO69)</f>
        <v>#REF!</v>
      </c>
      <c r="AR69" s="50"/>
      <c r="AS69" s="51"/>
      <c r="AT69" s="51"/>
    </row>
    <row r="70" spans="1:46" ht="35.1" customHeight="1" x14ac:dyDescent="0.3">
      <c r="A70" t="s">
        <v>274</v>
      </c>
      <c r="B70" t="s">
        <v>275</v>
      </c>
      <c r="C70" t="s">
        <v>276</v>
      </c>
      <c r="D70" t="s">
        <v>277</v>
      </c>
      <c r="E70" t="s">
        <v>278</v>
      </c>
      <c r="F70" t="s">
        <v>279</v>
      </c>
      <c r="I70" t="s">
        <v>287</v>
      </c>
      <c r="K70" s="51" t="str">
        <f>K69</f>
        <v>TC.KTSC,LRMT K17</v>
      </c>
      <c r="L70" s="51"/>
      <c r="M70" s="58"/>
      <c r="N70" s="58"/>
      <c r="O70" s="58"/>
      <c r="P70" s="58"/>
      <c r="Q70" s="51"/>
      <c r="R70" s="58"/>
      <c r="V70" s="148"/>
      <c r="W70" s="7">
        <v>27</v>
      </c>
      <c r="X70" s="130" t="s">
        <v>173</v>
      </c>
      <c r="Y70" s="133" t="s">
        <v>253</v>
      </c>
      <c r="Z70" s="134"/>
      <c r="AA70" s="133" t="s">
        <v>405</v>
      </c>
      <c r="AB70" s="134"/>
      <c r="AC70" s="135" t="s">
        <v>10</v>
      </c>
      <c r="AD70" s="136"/>
      <c r="AE70" s="135" t="s">
        <v>10</v>
      </c>
      <c r="AF70" s="136"/>
      <c r="AG70" s="135" t="s">
        <v>10</v>
      </c>
      <c r="AH70" s="136"/>
      <c r="AI70" s="124"/>
      <c r="AJ70" s="125"/>
      <c r="AK70" s="124"/>
      <c r="AL70" s="125"/>
      <c r="AM70" s="66" t="str">
        <f>W69</f>
        <v>TC.KTSC,LRMT K17</v>
      </c>
      <c r="AN70" s="68" t="s">
        <v>293</v>
      </c>
      <c r="AO70" s="49" t="s">
        <v>272</v>
      </c>
      <c r="AP70" s="49">
        <v>510</v>
      </c>
      <c r="AQ70" s="69">
        <f>ROUNDUP(AP69/26,0)</f>
        <v>20</v>
      </c>
      <c r="AR70" s="69"/>
      <c r="AS70" s="67"/>
      <c r="AT70" s="67"/>
    </row>
    <row r="71" spans="1:46" ht="35.1" customHeight="1" x14ac:dyDescent="0.25">
      <c r="A71" t="s">
        <v>283</v>
      </c>
      <c r="B71" t="s">
        <v>58</v>
      </c>
      <c r="C71" t="s">
        <v>255</v>
      </c>
      <c r="D71" t="s">
        <v>206</v>
      </c>
      <c r="E71" t="s">
        <v>207</v>
      </c>
      <c r="F71" t="s">
        <v>208</v>
      </c>
      <c r="I71" t="s">
        <v>283</v>
      </c>
      <c r="K71" s="51" t="str">
        <f t="shared" ref="K71:K81" si="5">K70</f>
        <v>TC.KTSC,LRMT K17</v>
      </c>
      <c r="L71" s="51"/>
      <c r="M71" s="58"/>
      <c r="N71" s="58"/>
      <c r="O71" s="58"/>
      <c r="P71" s="58"/>
      <c r="Q71" s="51"/>
      <c r="R71" s="58"/>
      <c r="V71" s="148"/>
      <c r="W71" s="15" t="s">
        <v>135</v>
      </c>
      <c r="X71" s="131"/>
      <c r="Y71" s="126" t="s">
        <v>102</v>
      </c>
      <c r="Z71" s="127"/>
      <c r="AA71" s="126" t="s">
        <v>206</v>
      </c>
      <c r="AB71" s="127"/>
      <c r="AC71" s="126" t="s">
        <v>102</v>
      </c>
      <c r="AD71" s="127"/>
      <c r="AE71" s="126" t="s">
        <v>56</v>
      </c>
      <c r="AF71" s="127"/>
      <c r="AG71" s="126" t="s">
        <v>200</v>
      </c>
      <c r="AH71" s="127"/>
      <c r="AI71" s="128"/>
      <c r="AJ71" s="129"/>
      <c r="AK71" s="128"/>
      <c r="AL71" s="129"/>
      <c r="AM71" s="66" t="s">
        <v>264</v>
      </c>
      <c r="AN71" s="66" t="s">
        <v>265</v>
      </c>
      <c r="AO71" s="70" t="s">
        <v>266</v>
      </c>
      <c r="AP71" s="70" t="s">
        <v>267</v>
      </c>
      <c r="AQ71" s="66" t="s">
        <v>268</v>
      </c>
      <c r="AR71" s="66" t="s">
        <v>269</v>
      </c>
      <c r="AS71" s="66" t="s">
        <v>270</v>
      </c>
      <c r="AT71" s="66" t="s">
        <v>271</v>
      </c>
    </row>
    <row r="72" spans="1:46" ht="35.1" customHeight="1" x14ac:dyDescent="0.25">
      <c r="A72" t="s">
        <v>283</v>
      </c>
      <c r="B72" t="s">
        <v>58</v>
      </c>
      <c r="C72" t="s">
        <v>254</v>
      </c>
      <c r="D72" t="s">
        <v>102</v>
      </c>
      <c r="E72" t="s">
        <v>47</v>
      </c>
      <c r="F72" t="s">
        <v>192</v>
      </c>
      <c r="I72" t="s">
        <v>287</v>
      </c>
      <c r="K72" s="51" t="str">
        <f t="shared" si="5"/>
        <v>TC.KTSC,LRMT K17</v>
      </c>
      <c r="L72" s="51"/>
      <c r="M72" s="58"/>
      <c r="N72" s="58"/>
      <c r="O72" s="58"/>
      <c r="P72" s="58"/>
      <c r="Q72" s="51"/>
      <c r="R72" s="58"/>
      <c r="V72" s="148"/>
      <c r="W72" s="13"/>
      <c r="X72" s="131"/>
      <c r="Y72" s="137">
        <v>4</v>
      </c>
      <c r="Z72" s="138"/>
      <c r="AA72" s="137">
        <v>4</v>
      </c>
      <c r="AB72" s="138"/>
      <c r="AC72" s="137">
        <v>4</v>
      </c>
      <c r="AD72" s="138"/>
      <c r="AE72" s="137">
        <v>4</v>
      </c>
      <c r="AF72" s="138"/>
      <c r="AG72" s="137">
        <v>4</v>
      </c>
      <c r="AH72" s="138"/>
      <c r="AI72" s="128"/>
      <c r="AJ72" s="129"/>
      <c r="AK72" s="128"/>
      <c r="AL72" s="129"/>
      <c r="AM72" s="60" t="s">
        <v>58</v>
      </c>
      <c r="AN72" s="71" t="s">
        <v>61</v>
      </c>
      <c r="AO72" s="72">
        <v>15</v>
      </c>
      <c r="AP72" s="73">
        <v>15</v>
      </c>
      <c r="AQ72" s="74"/>
      <c r="AR72" s="64" t="s">
        <v>62</v>
      </c>
      <c r="AS72" s="73">
        <v>21</v>
      </c>
      <c r="AT72" s="75" t="s">
        <v>295</v>
      </c>
    </row>
    <row r="73" spans="1:46" ht="35.1" customHeight="1" x14ac:dyDescent="0.25">
      <c r="A73" t="s">
        <v>283</v>
      </c>
      <c r="B73" t="s">
        <v>58</v>
      </c>
      <c r="C73" t="s">
        <v>257</v>
      </c>
      <c r="D73" t="s">
        <v>56</v>
      </c>
      <c r="E73" t="s">
        <v>59</v>
      </c>
      <c r="F73" t="s">
        <v>300</v>
      </c>
      <c r="I73" t="s">
        <v>283</v>
      </c>
      <c r="K73" s="51" t="str">
        <f t="shared" si="5"/>
        <v>TC.KTSC,LRMT K17</v>
      </c>
      <c r="L73" s="51"/>
      <c r="M73" s="58"/>
      <c r="N73" s="58"/>
      <c r="O73" s="58"/>
      <c r="P73" s="58"/>
      <c r="Q73" s="51"/>
      <c r="R73" s="58"/>
      <c r="V73" s="148"/>
      <c r="W73" s="13"/>
      <c r="X73" s="131"/>
      <c r="Y73" s="126" t="s">
        <v>47</v>
      </c>
      <c r="Z73" s="127"/>
      <c r="AA73" s="126" t="s">
        <v>207</v>
      </c>
      <c r="AB73" s="127"/>
      <c r="AC73" s="126" t="s">
        <v>47</v>
      </c>
      <c r="AD73" s="127"/>
      <c r="AE73" s="126" t="s">
        <v>59</v>
      </c>
      <c r="AF73" s="127"/>
      <c r="AG73" s="126" t="s">
        <v>202</v>
      </c>
      <c r="AH73" s="127"/>
      <c r="AI73" s="128"/>
      <c r="AJ73" s="129"/>
      <c r="AK73" s="128"/>
      <c r="AL73" s="129"/>
      <c r="AM73" s="60" t="s">
        <v>58</v>
      </c>
      <c r="AN73" s="71" t="s">
        <v>56</v>
      </c>
      <c r="AO73" s="72">
        <v>12</v>
      </c>
      <c r="AP73" s="73">
        <v>12</v>
      </c>
      <c r="AQ73" s="74"/>
      <c r="AR73" s="64" t="s">
        <v>59</v>
      </c>
      <c r="AS73" s="73">
        <v>21</v>
      </c>
      <c r="AT73" s="75" t="s">
        <v>295</v>
      </c>
    </row>
    <row r="74" spans="1:46" ht="35.1" customHeight="1" x14ac:dyDescent="0.25">
      <c r="A74" t="s">
        <v>283</v>
      </c>
      <c r="B74" t="s">
        <v>58</v>
      </c>
      <c r="C74" t="s">
        <v>258</v>
      </c>
      <c r="D74" t="s">
        <v>200</v>
      </c>
      <c r="E74" t="s">
        <v>202</v>
      </c>
      <c r="F74" t="s">
        <v>188</v>
      </c>
      <c r="I74" t="s">
        <v>287</v>
      </c>
      <c r="K74" s="51" t="str">
        <f t="shared" si="5"/>
        <v>TC.KTSC,LRMT K17</v>
      </c>
      <c r="L74" s="51"/>
      <c r="M74" s="58"/>
      <c r="N74" s="58"/>
      <c r="O74" s="58"/>
      <c r="P74" s="58"/>
      <c r="Q74" s="51"/>
      <c r="R74" s="58"/>
      <c r="V74" s="148"/>
      <c r="W74" s="13"/>
      <c r="X74" s="131"/>
      <c r="Y74" s="145"/>
      <c r="Z74" s="146"/>
      <c r="AA74" s="145"/>
      <c r="AB74" s="146"/>
      <c r="AC74" s="145"/>
      <c r="AD74" s="146"/>
      <c r="AE74" s="145"/>
      <c r="AF74" s="146"/>
      <c r="AG74" s="145"/>
      <c r="AH74" s="146"/>
      <c r="AI74" s="139"/>
      <c r="AJ74" s="140"/>
      <c r="AK74" s="139"/>
      <c r="AL74" s="140"/>
      <c r="AM74" s="60" t="s">
        <v>58</v>
      </c>
      <c r="AN74" s="71" t="s">
        <v>195</v>
      </c>
      <c r="AO74" s="72">
        <v>75</v>
      </c>
      <c r="AP74" s="73">
        <v>75</v>
      </c>
      <c r="AQ74" s="74"/>
      <c r="AR74" s="64" t="s">
        <v>187</v>
      </c>
      <c r="AS74" s="73">
        <v>21</v>
      </c>
      <c r="AT74" s="75" t="s">
        <v>295</v>
      </c>
    </row>
    <row r="75" spans="1:46" ht="35.1" customHeight="1" x14ac:dyDescent="0.25">
      <c r="A75" t="s">
        <v>283</v>
      </c>
      <c r="B75" t="s">
        <v>58</v>
      </c>
      <c r="C75" t="s">
        <v>256</v>
      </c>
      <c r="D75" t="s">
        <v>102</v>
      </c>
      <c r="E75" t="s">
        <v>47</v>
      </c>
      <c r="F75" t="s">
        <v>198</v>
      </c>
      <c r="I75" t="s">
        <v>283</v>
      </c>
      <c r="K75" s="51" t="str">
        <f t="shared" si="5"/>
        <v>TC.KTSC,LRMT K17</v>
      </c>
      <c r="L75" s="51"/>
      <c r="M75" s="58"/>
      <c r="N75" s="58"/>
      <c r="O75" s="58"/>
      <c r="P75" s="58"/>
      <c r="Q75" s="51"/>
      <c r="R75" s="58"/>
      <c r="V75" s="148"/>
      <c r="W75" s="13"/>
      <c r="X75" s="132"/>
      <c r="Y75" s="141" t="s">
        <v>192</v>
      </c>
      <c r="Z75" s="142"/>
      <c r="AA75" s="141" t="s">
        <v>208</v>
      </c>
      <c r="AB75" s="142"/>
      <c r="AC75" s="141" t="s">
        <v>198</v>
      </c>
      <c r="AD75" s="142"/>
      <c r="AE75" s="141" t="s">
        <v>300</v>
      </c>
      <c r="AF75" s="142"/>
      <c r="AG75" s="141" t="s">
        <v>188</v>
      </c>
      <c r="AH75" s="142"/>
      <c r="AI75" s="143"/>
      <c r="AJ75" s="144"/>
      <c r="AK75" s="143"/>
      <c r="AL75" s="144"/>
      <c r="AM75" s="60" t="s">
        <v>58</v>
      </c>
      <c r="AN75" s="71" t="s">
        <v>200</v>
      </c>
      <c r="AO75" s="72">
        <v>60</v>
      </c>
      <c r="AP75" s="73">
        <v>60</v>
      </c>
      <c r="AQ75" s="74"/>
      <c r="AR75" s="64" t="s">
        <v>202</v>
      </c>
      <c r="AS75" s="73">
        <v>21</v>
      </c>
      <c r="AT75" s="75" t="s">
        <v>295</v>
      </c>
    </row>
    <row r="76" spans="1:46" ht="35.1" customHeight="1" x14ac:dyDescent="0.25">
      <c r="A76" t="s">
        <v>274</v>
      </c>
      <c r="B76" t="s">
        <v>275</v>
      </c>
      <c r="C76" t="s">
        <v>276</v>
      </c>
      <c r="D76" t="s">
        <v>278</v>
      </c>
      <c r="E76" t="s">
        <v>277</v>
      </c>
      <c r="F76" t="s">
        <v>279</v>
      </c>
      <c r="I76" t="s">
        <v>287</v>
      </c>
      <c r="K76" s="51" t="str">
        <f t="shared" si="5"/>
        <v>TC.KTSC,LRMT K17</v>
      </c>
      <c r="L76" s="51"/>
      <c r="M76" s="58"/>
      <c r="N76" s="58"/>
      <c r="O76" s="58"/>
      <c r="P76" s="58"/>
      <c r="Q76" s="51"/>
      <c r="R76" s="58"/>
      <c r="V76" s="148"/>
      <c r="W76" s="13"/>
      <c r="X76" s="130" t="s">
        <v>174</v>
      </c>
      <c r="Y76" s="153" t="s">
        <v>199</v>
      </c>
      <c r="Z76" s="154"/>
      <c r="AA76" s="154"/>
      <c r="AB76" s="154"/>
      <c r="AC76" s="154"/>
      <c r="AD76" s="154"/>
      <c r="AE76" s="154"/>
      <c r="AF76" s="154"/>
      <c r="AG76" s="154"/>
      <c r="AH76" s="154"/>
      <c r="AI76" s="154"/>
      <c r="AJ76" s="154"/>
      <c r="AK76" s="154"/>
      <c r="AL76" s="155"/>
      <c r="AM76" s="60" t="s">
        <v>58</v>
      </c>
      <c r="AN76" s="71" t="s">
        <v>102</v>
      </c>
      <c r="AO76" s="72">
        <v>60</v>
      </c>
      <c r="AP76" s="73">
        <v>60</v>
      </c>
      <c r="AQ76" s="74"/>
      <c r="AR76" s="64" t="s">
        <v>196</v>
      </c>
      <c r="AS76" s="73">
        <v>21</v>
      </c>
      <c r="AT76" s="75" t="s">
        <v>295</v>
      </c>
    </row>
    <row r="77" spans="1:46" ht="35.1" customHeight="1" x14ac:dyDescent="0.25">
      <c r="I77" t="s">
        <v>283</v>
      </c>
      <c r="K77" s="51" t="str">
        <f t="shared" si="5"/>
        <v>TC.KTSC,LRMT K17</v>
      </c>
      <c r="L77" s="51"/>
      <c r="M77" s="58"/>
      <c r="N77" s="58"/>
      <c r="O77" s="58"/>
      <c r="P77" s="58"/>
      <c r="Q77" s="51"/>
      <c r="R77" s="58"/>
      <c r="V77" s="148"/>
      <c r="W77" s="17"/>
      <c r="X77" s="131"/>
      <c r="Y77" s="156"/>
      <c r="Z77" s="157"/>
      <c r="AA77" s="157"/>
      <c r="AB77" s="157"/>
      <c r="AC77" s="157"/>
      <c r="AD77" s="157"/>
      <c r="AE77" s="157"/>
      <c r="AF77" s="157"/>
      <c r="AG77" s="157"/>
      <c r="AH77" s="157"/>
      <c r="AI77" s="157"/>
      <c r="AJ77" s="157"/>
      <c r="AK77" s="157"/>
      <c r="AL77" s="158"/>
      <c r="AM77" s="60" t="s">
        <v>58</v>
      </c>
      <c r="AN77" s="71" t="s">
        <v>206</v>
      </c>
      <c r="AO77" s="72">
        <v>60</v>
      </c>
      <c r="AP77" s="73">
        <v>60</v>
      </c>
      <c r="AQ77" s="74"/>
      <c r="AR77" s="64" t="s">
        <v>207</v>
      </c>
      <c r="AS77" s="73">
        <v>21</v>
      </c>
      <c r="AT77" s="75" t="s">
        <v>295</v>
      </c>
    </row>
    <row r="78" spans="1:46" ht="35.1" customHeight="1" x14ac:dyDescent="0.25">
      <c r="I78" t="s">
        <v>287</v>
      </c>
      <c r="K78" s="51" t="str">
        <f t="shared" si="5"/>
        <v>TC.KTSC,LRMT K17</v>
      </c>
      <c r="L78" s="51"/>
      <c r="M78" s="58"/>
      <c r="N78" s="58"/>
      <c r="O78" s="58"/>
      <c r="P78" s="58"/>
      <c r="Q78" s="51"/>
      <c r="R78" s="58"/>
      <c r="V78" s="148"/>
      <c r="W78" s="17"/>
      <c r="X78" s="131"/>
      <c r="Y78" s="156"/>
      <c r="Z78" s="157"/>
      <c r="AA78" s="157"/>
      <c r="AB78" s="157"/>
      <c r="AC78" s="157"/>
      <c r="AD78" s="157"/>
      <c r="AE78" s="157"/>
      <c r="AF78" s="157"/>
      <c r="AG78" s="157"/>
      <c r="AH78" s="157"/>
      <c r="AI78" s="157"/>
      <c r="AJ78" s="157"/>
      <c r="AK78" s="157"/>
      <c r="AL78" s="158"/>
      <c r="AM78" s="60" t="s">
        <v>58</v>
      </c>
      <c r="AN78" s="71" t="s">
        <v>194</v>
      </c>
      <c r="AO78" s="72">
        <v>90</v>
      </c>
      <c r="AP78" s="73">
        <v>90</v>
      </c>
      <c r="AQ78" s="74"/>
      <c r="AR78" s="64" t="s">
        <v>202</v>
      </c>
      <c r="AS78" s="73">
        <v>21</v>
      </c>
      <c r="AT78" s="75" t="s">
        <v>295</v>
      </c>
    </row>
    <row r="79" spans="1:46" ht="35.1" customHeight="1" x14ac:dyDescent="0.25">
      <c r="I79" t="s">
        <v>283</v>
      </c>
      <c r="K79" s="51" t="str">
        <f t="shared" si="5"/>
        <v>TC.KTSC,LRMT K17</v>
      </c>
      <c r="L79" s="51"/>
      <c r="M79" s="58"/>
      <c r="N79" s="58"/>
      <c r="O79" s="58"/>
      <c r="P79" s="58"/>
      <c r="Q79" s="51"/>
      <c r="R79" s="58"/>
      <c r="V79" s="148"/>
      <c r="W79" s="17"/>
      <c r="X79" s="131"/>
      <c r="Y79" s="156"/>
      <c r="Z79" s="157"/>
      <c r="AA79" s="157"/>
      <c r="AB79" s="157"/>
      <c r="AC79" s="157"/>
      <c r="AD79" s="157"/>
      <c r="AE79" s="157"/>
      <c r="AF79" s="157"/>
      <c r="AG79" s="157"/>
      <c r="AH79" s="157"/>
      <c r="AI79" s="157"/>
      <c r="AJ79" s="157"/>
      <c r="AK79" s="157"/>
      <c r="AL79" s="158"/>
      <c r="AM79" s="60" t="s">
        <v>58</v>
      </c>
      <c r="AN79" s="71" t="s">
        <v>201</v>
      </c>
      <c r="AO79" s="72">
        <v>75</v>
      </c>
      <c r="AP79" s="73">
        <v>75</v>
      </c>
      <c r="AQ79" s="74"/>
      <c r="AR79" s="64" t="s">
        <v>116</v>
      </c>
      <c r="AS79" s="73">
        <v>21</v>
      </c>
      <c r="AT79" s="75" t="s">
        <v>295</v>
      </c>
    </row>
    <row r="80" spans="1:46" ht="35.1" customHeight="1" x14ac:dyDescent="0.25">
      <c r="I80" t="s">
        <v>287</v>
      </c>
      <c r="K80" s="51" t="str">
        <f t="shared" si="5"/>
        <v>TC.KTSC,LRMT K17</v>
      </c>
      <c r="L80" s="51"/>
      <c r="M80" s="58"/>
      <c r="N80" s="58"/>
      <c r="O80" s="58"/>
      <c r="P80" s="58"/>
      <c r="Q80" s="51"/>
      <c r="R80" s="58"/>
      <c r="V80" s="148"/>
      <c r="W80" s="16"/>
      <c r="X80" s="131"/>
      <c r="Y80" s="156"/>
      <c r="Z80" s="157"/>
      <c r="AA80" s="157"/>
      <c r="AB80" s="157"/>
      <c r="AC80" s="157"/>
      <c r="AD80" s="157"/>
      <c r="AE80" s="157"/>
      <c r="AF80" s="157"/>
      <c r="AG80" s="157"/>
      <c r="AH80" s="157"/>
      <c r="AI80" s="157"/>
      <c r="AJ80" s="157"/>
      <c r="AK80" s="157"/>
      <c r="AL80" s="158"/>
      <c r="AM80" s="60" t="s">
        <v>58</v>
      </c>
      <c r="AN80" s="71" t="s">
        <v>301</v>
      </c>
      <c r="AO80" s="72">
        <v>75</v>
      </c>
      <c r="AP80" s="73">
        <v>75</v>
      </c>
      <c r="AQ80" s="74"/>
      <c r="AR80" s="64" t="s">
        <v>47</v>
      </c>
      <c r="AS80" s="73">
        <v>21</v>
      </c>
      <c r="AT80" s="75" t="s">
        <v>295</v>
      </c>
    </row>
    <row r="81" spans="1:46" ht="35.1" customHeight="1" x14ac:dyDescent="0.25">
      <c r="I81" t="s">
        <v>283</v>
      </c>
      <c r="K81" s="51" t="str">
        <f t="shared" si="5"/>
        <v>TC.KTSC,LRMT K17</v>
      </c>
      <c r="L81" s="51"/>
      <c r="M81" s="58"/>
      <c r="N81" s="58"/>
      <c r="O81" s="58"/>
      <c r="P81" s="58"/>
      <c r="Q81" s="51"/>
      <c r="R81" s="58"/>
      <c r="V81" s="149"/>
      <c r="W81" s="18"/>
      <c r="X81" s="132"/>
      <c r="Y81" s="159"/>
      <c r="Z81" s="160"/>
      <c r="AA81" s="160"/>
      <c r="AB81" s="160"/>
      <c r="AC81" s="160"/>
      <c r="AD81" s="160"/>
      <c r="AE81" s="160"/>
      <c r="AF81" s="160"/>
      <c r="AG81" s="160"/>
      <c r="AH81" s="160"/>
      <c r="AI81" s="160"/>
      <c r="AJ81" s="160"/>
      <c r="AK81" s="160"/>
      <c r="AL81" s="161"/>
      <c r="AM81" s="67"/>
      <c r="AN81" s="68"/>
      <c r="AO81" s="69"/>
      <c r="AP81" s="69"/>
      <c r="AQ81" s="67"/>
      <c r="AR81" s="67"/>
      <c r="AS81" s="67"/>
      <c r="AT81" s="67"/>
    </row>
    <row r="82" spans="1:46" ht="35.1" customHeight="1" x14ac:dyDescent="0.3">
      <c r="I82" t="s">
        <v>287</v>
      </c>
      <c r="K82" s="51" t="str">
        <f>W82</f>
        <v>TC.KTDN K16Đ1</v>
      </c>
      <c r="L82" s="51"/>
      <c r="M82" s="58"/>
      <c r="N82" s="58"/>
      <c r="O82" s="58"/>
      <c r="P82" s="58"/>
      <c r="Q82" s="51"/>
      <c r="R82" s="58"/>
      <c r="V82" s="148">
        <v>7</v>
      </c>
      <c r="W82" s="22" t="s">
        <v>28</v>
      </c>
      <c r="X82" s="42" t="s">
        <v>5</v>
      </c>
      <c r="Y82" s="122" t="s">
        <v>254</v>
      </c>
      <c r="Z82" s="123"/>
      <c r="AA82" s="122" t="s">
        <v>255</v>
      </c>
      <c r="AB82" s="123"/>
      <c r="AC82" s="122" t="s">
        <v>256</v>
      </c>
      <c r="AD82" s="123"/>
      <c r="AE82" s="122" t="s">
        <v>257</v>
      </c>
      <c r="AF82" s="123"/>
      <c r="AG82" s="122" t="s">
        <v>258</v>
      </c>
      <c r="AH82" s="123"/>
      <c r="AI82" s="122" t="s">
        <v>259</v>
      </c>
      <c r="AJ82" s="123"/>
      <c r="AK82" s="122" t="s">
        <v>260</v>
      </c>
      <c r="AL82" s="123"/>
      <c r="AM82" s="66" t="s">
        <v>264</v>
      </c>
      <c r="AN82" s="70" t="s">
        <v>267</v>
      </c>
      <c r="AO82" s="49" t="s">
        <v>116</v>
      </c>
      <c r="AP82" s="49">
        <v>510</v>
      </c>
      <c r="AQ82" s="50" t="e">
        <f>COUNTIF(#REF!,'FILE MAU'!AO82)</f>
        <v>#REF!</v>
      </c>
      <c r="AR82" s="50"/>
      <c r="AS82" s="51"/>
      <c r="AT82" s="51"/>
    </row>
    <row r="83" spans="1:46" ht="35.1" customHeight="1" x14ac:dyDescent="0.3">
      <c r="A83" t="s">
        <v>274</v>
      </c>
      <c r="B83" t="s">
        <v>275</v>
      </c>
      <c r="C83" t="s">
        <v>276</v>
      </c>
      <c r="D83" t="s">
        <v>277</v>
      </c>
      <c r="E83" t="s">
        <v>278</v>
      </c>
      <c r="F83" t="s">
        <v>279</v>
      </c>
      <c r="I83" t="s">
        <v>283</v>
      </c>
      <c r="K83" s="51" t="str">
        <f>K82</f>
        <v>TC.KTDN K16Đ1</v>
      </c>
      <c r="L83" s="51"/>
      <c r="M83" s="58"/>
      <c r="N83" s="58"/>
      <c r="O83" s="58"/>
      <c r="P83" s="58"/>
      <c r="Q83" s="51"/>
      <c r="R83" s="58"/>
      <c r="V83" s="148"/>
      <c r="W83" s="7">
        <v>24</v>
      </c>
      <c r="X83" s="130" t="s">
        <v>173</v>
      </c>
      <c r="Y83" s="133" t="s">
        <v>253</v>
      </c>
      <c r="Z83" s="134"/>
      <c r="AA83" s="133" t="s">
        <v>405</v>
      </c>
      <c r="AB83" s="134"/>
      <c r="AC83" s="135" t="s">
        <v>10</v>
      </c>
      <c r="AD83" s="136"/>
      <c r="AE83" s="135" t="s">
        <v>10</v>
      </c>
      <c r="AF83" s="136"/>
      <c r="AG83" s="135" t="s">
        <v>10</v>
      </c>
      <c r="AH83" s="136"/>
      <c r="AI83" s="124"/>
      <c r="AJ83" s="125"/>
      <c r="AK83" s="124"/>
      <c r="AL83" s="125"/>
      <c r="AM83" s="66" t="str">
        <f>W82</f>
        <v>TC.KTDN K16Đ1</v>
      </c>
      <c r="AN83" s="68" t="s">
        <v>293</v>
      </c>
      <c r="AO83" s="49" t="s">
        <v>272</v>
      </c>
      <c r="AP83" s="49">
        <v>510</v>
      </c>
      <c r="AQ83" s="69">
        <f>ROUNDUP(AP82/26,0)</f>
        <v>20</v>
      </c>
      <c r="AR83" s="69"/>
      <c r="AS83" s="67"/>
      <c r="AT83" s="67"/>
    </row>
    <row r="84" spans="1:46" ht="35.1" customHeight="1" x14ac:dyDescent="0.25">
      <c r="A84" t="s">
        <v>283</v>
      </c>
      <c r="B84" t="s">
        <v>28</v>
      </c>
      <c r="C84" t="s">
        <v>255</v>
      </c>
      <c r="D84" t="s">
        <v>302</v>
      </c>
      <c r="E84" t="s">
        <v>303</v>
      </c>
      <c r="F84" t="s">
        <v>213</v>
      </c>
      <c r="I84" t="s">
        <v>287</v>
      </c>
      <c r="K84" s="51" t="str">
        <f t="shared" ref="K84:K94" si="6">K83</f>
        <v>TC.KTDN K16Đ1</v>
      </c>
      <c r="L84" s="51"/>
      <c r="M84" s="58"/>
      <c r="N84" s="58"/>
      <c r="O84" s="58"/>
      <c r="P84" s="58"/>
      <c r="Q84" s="51"/>
      <c r="R84" s="58"/>
      <c r="V84" s="148"/>
      <c r="W84" s="15" t="s">
        <v>135</v>
      </c>
      <c r="X84" s="131"/>
      <c r="Y84" s="126" t="s">
        <v>302</v>
      </c>
      <c r="Z84" s="127"/>
      <c r="AA84" s="126" t="s">
        <v>302</v>
      </c>
      <c r="AB84" s="127"/>
      <c r="AC84" s="126" t="s">
        <v>302</v>
      </c>
      <c r="AD84" s="127"/>
      <c r="AE84" s="126" t="s">
        <v>302</v>
      </c>
      <c r="AF84" s="127"/>
      <c r="AG84" s="126" t="s">
        <v>302</v>
      </c>
      <c r="AH84" s="127"/>
      <c r="AI84" s="128"/>
      <c r="AJ84" s="129"/>
      <c r="AK84" s="128"/>
      <c r="AL84" s="129"/>
      <c r="AM84" s="66" t="s">
        <v>264</v>
      </c>
      <c r="AN84" s="66" t="s">
        <v>265</v>
      </c>
      <c r="AO84" s="70" t="s">
        <v>266</v>
      </c>
      <c r="AP84" s="70" t="s">
        <v>267</v>
      </c>
      <c r="AQ84" s="66" t="s">
        <v>268</v>
      </c>
      <c r="AR84" s="66" t="s">
        <v>269</v>
      </c>
      <c r="AS84" s="66" t="s">
        <v>270</v>
      </c>
      <c r="AT84" s="66" t="s">
        <v>271</v>
      </c>
    </row>
    <row r="85" spans="1:46" ht="35.1" customHeight="1" x14ac:dyDescent="0.25">
      <c r="A85" t="s">
        <v>283</v>
      </c>
      <c r="B85" t="s">
        <v>28</v>
      </c>
      <c r="C85" t="s">
        <v>254</v>
      </c>
      <c r="D85" t="s">
        <v>302</v>
      </c>
      <c r="E85" t="s">
        <v>303</v>
      </c>
      <c r="F85" t="s">
        <v>213</v>
      </c>
      <c r="I85" t="s">
        <v>283</v>
      </c>
      <c r="K85" s="51" t="str">
        <f t="shared" si="6"/>
        <v>TC.KTDN K16Đ1</v>
      </c>
      <c r="L85" s="51"/>
      <c r="M85" s="58"/>
      <c r="N85" s="58"/>
      <c r="O85" s="58"/>
      <c r="P85" s="58"/>
      <c r="Q85" s="51"/>
      <c r="R85" s="58"/>
      <c r="V85" s="148"/>
      <c r="W85" s="16"/>
      <c r="X85" s="131"/>
      <c r="Y85" s="137">
        <v>3</v>
      </c>
      <c r="Z85" s="138"/>
      <c r="AA85" s="137">
        <v>3</v>
      </c>
      <c r="AB85" s="138"/>
      <c r="AC85" s="137">
        <v>3</v>
      </c>
      <c r="AD85" s="138"/>
      <c r="AE85" s="137">
        <v>3</v>
      </c>
      <c r="AF85" s="138"/>
      <c r="AG85" s="137">
        <v>3</v>
      </c>
      <c r="AH85" s="138"/>
      <c r="AI85" s="128"/>
      <c r="AJ85" s="129"/>
      <c r="AK85" s="128"/>
      <c r="AL85" s="129"/>
      <c r="AM85" s="60" t="s">
        <v>28</v>
      </c>
      <c r="AN85" s="71" t="s">
        <v>209</v>
      </c>
      <c r="AO85" s="72">
        <v>12</v>
      </c>
      <c r="AP85" s="73">
        <v>12</v>
      </c>
      <c r="AQ85" s="74"/>
      <c r="AR85" s="76" t="s">
        <v>98</v>
      </c>
      <c r="AS85" s="73">
        <v>18</v>
      </c>
      <c r="AT85" s="75" t="s">
        <v>282</v>
      </c>
    </row>
    <row r="86" spans="1:46" ht="35.1" customHeight="1" x14ac:dyDescent="0.25">
      <c r="A86" t="s">
        <v>283</v>
      </c>
      <c r="B86" t="s">
        <v>28</v>
      </c>
      <c r="C86" t="s">
        <v>257</v>
      </c>
      <c r="D86" t="s">
        <v>302</v>
      </c>
      <c r="E86" t="s">
        <v>303</v>
      </c>
      <c r="F86" t="s">
        <v>213</v>
      </c>
      <c r="I86" t="s">
        <v>287</v>
      </c>
      <c r="K86" s="51" t="str">
        <f t="shared" si="6"/>
        <v>TC.KTDN K16Đ1</v>
      </c>
      <c r="L86" s="51"/>
      <c r="M86" s="58"/>
      <c r="N86" s="58"/>
      <c r="O86" s="58"/>
      <c r="P86" s="58"/>
      <c r="Q86" s="51"/>
      <c r="R86" s="58"/>
      <c r="V86" s="148"/>
      <c r="W86" s="16"/>
      <c r="X86" s="131"/>
      <c r="Y86" s="126" t="s">
        <v>303</v>
      </c>
      <c r="Z86" s="127"/>
      <c r="AA86" s="126" t="s">
        <v>303</v>
      </c>
      <c r="AB86" s="127"/>
      <c r="AC86" s="126" t="s">
        <v>303</v>
      </c>
      <c r="AD86" s="127"/>
      <c r="AE86" s="126" t="s">
        <v>303</v>
      </c>
      <c r="AF86" s="127"/>
      <c r="AG86" s="126" t="s">
        <v>303</v>
      </c>
      <c r="AH86" s="127"/>
      <c r="AI86" s="128"/>
      <c r="AJ86" s="129"/>
      <c r="AK86" s="128"/>
      <c r="AL86" s="129"/>
      <c r="AM86" s="60" t="s">
        <v>28</v>
      </c>
      <c r="AN86" s="71" t="s">
        <v>302</v>
      </c>
      <c r="AO86" s="72">
        <v>75</v>
      </c>
      <c r="AP86" s="73">
        <v>75</v>
      </c>
      <c r="AQ86" s="74"/>
      <c r="AR86" s="76" t="s">
        <v>303</v>
      </c>
      <c r="AS86" s="73">
        <v>18</v>
      </c>
      <c r="AT86" s="75" t="s">
        <v>282</v>
      </c>
    </row>
    <row r="87" spans="1:46" ht="35.1" customHeight="1" x14ac:dyDescent="0.25">
      <c r="A87" t="s">
        <v>283</v>
      </c>
      <c r="B87" t="s">
        <v>28</v>
      </c>
      <c r="C87" t="s">
        <v>258</v>
      </c>
      <c r="D87" t="s">
        <v>302</v>
      </c>
      <c r="E87" t="s">
        <v>303</v>
      </c>
      <c r="F87" t="s">
        <v>213</v>
      </c>
      <c r="I87" t="s">
        <v>283</v>
      </c>
      <c r="K87" s="51" t="str">
        <f t="shared" si="6"/>
        <v>TC.KTDN K16Đ1</v>
      </c>
      <c r="L87" s="51"/>
      <c r="M87" s="58"/>
      <c r="N87" s="58"/>
      <c r="O87" s="58"/>
      <c r="P87" s="58"/>
      <c r="Q87" s="51"/>
      <c r="R87" s="58"/>
      <c r="V87" s="148"/>
      <c r="W87" s="13"/>
      <c r="X87" s="131"/>
      <c r="Y87" s="145"/>
      <c r="Z87" s="146"/>
      <c r="AA87" s="145"/>
      <c r="AB87" s="146"/>
      <c r="AC87" s="145"/>
      <c r="AD87" s="146"/>
      <c r="AE87" s="145"/>
      <c r="AF87" s="146"/>
      <c r="AG87" s="145"/>
      <c r="AH87" s="146"/>
      <c r="AI87" s="139"/>
      <c r="AJ87" s="140"/>
      <c r="AK87" s="139"/>
      <c r="AL87" s="140"/>
      <c r="AM87" s="60" t="s">
        <v>28</v>
      </c>
      <c r="AN87" s="71" t="s">
        <v>112</v>
      </c>
      <c r="AO87" s="72">
        <v>360</v>
      </c>
      <c r="AP87" s="73">
        <v>360</v>
      </c>
      <c r="AQ87" s="74"/>
      <c r="AR87" s="64" t="s">
        <v>113</v>
      </c>
      <c r="AS87" s="73">
        <v>18</v>
      </c>
      <c r="AT87" s="75" t="s">
        <v>282</v>
      </c>
    </row>
    <row r="88" spans="1:46" ht="35.1" customHeight="1" x14ac:dyDescent="0.25">
      <c r="A88" t="s">
        <v>283</v>
      </c>
      <c r="B88" t="s">
        <v>28</v>
      </c>
      <c r="C88" t="s">
        <v>256</v>
      </c>
      <c r="D88" t="s">
        <v>302</v>
      </c>
      <c r="E88" t="s">
        <v>303</v>
      </c>
      <c r="F88" t="s">
        <v>213</v>
      </c>
      <c r="I88" t="s">
        <v>287</v>
      </c>
      <c r="K88" s="51" t="str">
        <f t="shared" si="6"/>
        <v>TC.KTDN K16Đ1</v>
      </c>
      <c r="L88" s="51"/>
      <c r="M88" s="58"/>
      <c r="N88" s="58"/>
      <c r="O88" s="58"/>
      <c r="P88" s="58"/>
      <c r="Q88" s="51"/>
      <c r="R88" s="58"/>
      <c r="V88" s="148"/>
      <c r="W88" s="13"/>
      <c r="X88" s="132"/>
      <c r="Y88" s="141" t="s">
        <v>213</v>
      </c>
      <c r="Z88" s="142"/>
      <c r="AA88" s="141" t="s">
        <v>213</v>
      </c>
      <c r="AB88" s="142"/>
      <c r="AC88" s="141" t="s">
        <v>213</v>
      </c>
      <c r="AD88" s="142"/>
      <c r="AE88" s="141" t="s">
        <v>213</v>
      </c>
      <c r="AF88" s="142"/>
      <c r="AG88" s="141" t="s">
        <v>213</v>
      </c>
      <c r="AH88" s="142"/>
      <c r="AI88" s="143"/>
      <c r="AJ88" s="144"/>
      <c r="AK88" s="143"/>
      <c r="AL88" s="144"/>
      <c r="AM88" s="60"/>
      <c r="AN88" s="61"/>
      <c r="AO88" s="62"/>
      <c r="AP88" s="62"/>
      <c r="AQ88" s="63"/>
      <c r="AR88" s="64"/>
      <c r="AS88" s="63"/>
      <c r="AT88" s="64"/>
    </row>
    <row r="89" spans="1:46" ht="35.1" customHeight="1" x14ac:dyDescent="0.25">
      <c r="A89" t="s">
        <v>274</v>
      </c>
      <c r="B89" t="s">
        <v>275</v>
      </c>
      <c r="C89" t="s">
        <v>276</v>
      </c>
      <c r="D89" t="s">
        <v>278</v>
      </c>
      <c r="E89" t="s">
        <v>277</v>
      </c>
      <c r="F89" t="s">
        <v>279</v>
      </c>
      <c r="I89" t="s">
        <v>283</v>
      </c>
      <c r="K89" s="51" t="str">
        <f t="shared" si="6"/>
        <v>TC.KTDN K16Đ1</v>
      </c>
      <c r="L89" s="51"/>
      <c r="M89" s="58"/>
      <c r="N89" s="58"/>
      <c r="O89" s="58"/>
      <c r="P89" s="58"/>
      <c r="Q89" s="51"/>
      <c r="R89" s="58"/>
      <c r="V89" s="148"/>
      <c r="W89" s="13"/>
      <c r="X89" s="130" t="s">
        <v>174</v>
      </c>
      <c r="Y89" s="133"/>
      <c r="Z89" s="134"/>
      <c r="AA89" s="133" t="s">
        <v>10</v>
      </c>
      <c r="AB89" s="134"/>
      <c r="AC89" s="135" t="s">
        <v>10</v>
      </c>
      <c r="AD89" s="136"/>
      <c r="AE89" s="135" t="s">
        <v>10</v>
      </c>
      <c r="AF89" s="136"/>
      <c r="AG89" s="135" t="s">
        <v>10</v>
      </c>
      <c r="AH89" s="136"/>
      <c r="AI89" s="124"/>
      <c r="AJ89" s="125"/>
      <c r="AK89" s="124"/>
      <c r="AL89" s="125"/>
      <c r="AM89" s="60"/>
      <c r="AN89" s="61"/>
      <c r="AO89" s="62"/>
      <c r="AP89" s="62"/>
      <c r="AQ89" s="63"/>
      <c r="AR89" s="64"/>
      <c r="AS89" s="63"/>
      <c r="AT89" s="64"/>
    </row>
    <row r="90" spans="1:46" ht="35.1" customHeight="1" x14ac:dyDescent="0.25">
      <c r="A90" t="s">
        <v>287</v>
      </c>
      <c r="B90" t="s">
        <v>28</v>
      </c>
      <c r="C90" t="s">
        <v>255</v>
      </c>
      <c r="D90" t="s">
        <v>303</v>
      </c>
      <c r="E90" t="s">
        <v>302</v>
      </c>
      <c r="F90" t="s">
        <v>213</v>
      </c>
      <c r="I90" t="s">
        <v>287</v>
      </c>
      <c r="K90" s="51" t="str">
        <f t="shared" si="6"/>
        <v>TC.KTDN K16Đ1</v>
      </c>
      <c r="L90" s="51"/>
      <c r="M90" s="58"/>
      <c r="N90" s="58"/>
      <c r="O90" s="58"/>
      <c r="P90" s="58"/>
      <c r="Q90" s="51"/>
      <c r="R90" s="58"/>
      <c r="V90" s="148"/>
      <c r="W90" s="17"/>
      <c r="X90" s="131"/>
      <c r="Y90" s="126" t="s">
        <v>302</v>
      </c>
      <c r="Z90" s="127"/>
      <c r="AA90" s="126" t="s">
        <v>302</v>
      </c>
      <c r="AB90" s="127"/>
      <c r="AC90" s="126" t="s">
        <v>302</v>
      </c>
      <c r="AD90" s="127"/>
      <c r="AE90" s="126" t="s">
        <v>302</v>
      </c>
      <c r="AF90" s="127"/>
      <c r="AG90" s="126" t="s">
        <v>302</v>
      </c>
      <c r="AH90" s="127"/>
      <c r="AI90" s="128"/>
      <c r="AJ90" s="129"/>
      <c r="AK90" s="128"/>
      <c r="AL90" s="129"/>
      <c r="AM90" s="60"/>
      <c r="AN90" s="61"/>
      <c r="AO90" s="62"/>
      <c r="AP90" s="62"/>
      <c r="AQ90" s="63"/>
      <c r="AR90" s="64"/>
      <c r="AS90" s="63"/>
      <c r="AT90" s="64"/>
    </row>
    <row r="91" spans="1:46" ht="35.1" customHeight="1" x14ac:dyDescent="0.25">
      <c r="A91" t="s">
        <v>287</v>
      </c>
      <c r="B91" t="s">
        <v>28</v>
      </c>
      <c r="C91" t="s">
        <v>254</v>
      </c>
      <c r="D91" t="s">
        <v>303</v>
      </c>
      <c r="E91" t="s">
        <v>302</v>
      </c>
      <c r="F91" t="s">
        <v>213</v>
      </c>
      <c r="I91" t="s">
        <v>283</v>
      </c>
      <c r="K91" s="51" t="str">
        <f t="shared" si="6"/>
        <v>TC.KTDN K16Đ1</v>
      </c>
      <c r="L91" s="51"/>
      <c r="M91" s="58"/>
      <c r="N91" s="58"/>
      <c r="O91" s="58"/>
      <c r="P91" s="58"/>
      <c r="Q91" s="51"/>
      <c r="R91" s="58"/>
      <c r="V91" s="148"/>
      <c r="W91" s="17"/>
      <c r="X91" s="131"/>
      <c r="Y91" s="137">
        <v>3</v>
      </c>
      <c r="Z91" s="138"/>
      <c r="AA91" s="137">
        <v>3</v>
      </c>
      <c r="AB91" s="138"/>
      <c r="AC91" s="137">
        <v>3</v>
      </c>
      <c r="AD91" s="138"/>
      <c r="AE91" s="137">
        <v>3</v>
      </c>
      <c r="AF91" s="138"/>
      <c r="AG91" s="137">
        <v>3</v>
      </c>
      <c r="AH91" s="138"/>
      <c r="AI91" s="128"/>
      <c r="AJ91" s="129"/>
      <c r="AK91" s="128"/>
      <c r="AL91" s="129"/>
      <c r="AM91" s="64"/>
      <c r="AN91" s="65"/>
      <c r="AO91" s="62"/>
      <c r="AP91" s="62"/>
      <c r="AQ91" s="63"/>
      <c r="AR91" s="64"/>
      <c r="AS91" s="63"/>
      <c r="AT91" s="64"/>
    </row>
    <row r="92" spans="1:46" ht="35.1" customHeight="1" x14ac:dyDescent="0.25">
      <c r="A92" t="s">
        <v>287</v>
      </c>
      <c r="B92" t="s">
        <v>28</v>
      </c>
      <c r="C92" t="s">
        <v>257</v>
      </c>
      <c r="D92" t="s">
        <v>303</v>
      </c>
      <c r="E92" t="s">
        <v>302</v>
      </c>
      <c r="F92" t="s">
        <v>213</v>
      </c>
      <c r="I92" t="s">
        <v>287</v>
      </c>
      <c r="K92" s="51" t="str">
        <f t="shared" si="6"/>
        <v>TC.KTDN K16Đ1</v>
      </c>
      <c r="L92" s="51"/>
      <c r="M92" s="58"/>
      <c r="N92" s="58"/>
      <c r="O92" s="58"/>
      <c r="P92" s="58"/>
      <c r="Q92" s="51"/>
      <c r="R92" s="58"/>
      <c r="V92" s="148"/>
      <c r="W92" s="17"/>
      <c r="X92" s="131"/>
      <c r="Y92" s="126" t="s">
        <v>303</v>
      </c>
      <c r="Z92" s="127"/>
      <c r="AA92" s="126" t="s">
        <v>303</v>
      </c>
      <c r="AB92" s="127"/>
      <c r="AC92" s="126" t="s">
        <v>303</v>
      </c>
      <c r="AD92" s="127"/>
      <c r="AE92" s="126" t="s">
        <v>303</v>
      </c>
      <c r="AF92" s="127"/>
      <c r="AG92" s="126" t="s">
        <v>303</v>
      </c>
      <c r="AH92" s="127"/>
      <c r="AI92" s="128"/>
      <c r="AJ92" s="129"/>
      <c r="AK92" s="128"/>
      <c r="AL92" s="129"/>
      <c r="AM92" s="64"/>
      <c r="AN92" s="65"/>
      <c r="AO92" s="62"/>
      <c r="AP92" s="62"/>
      <c r="AQ92" s="63"/>
      <c r="AR92" s="64"/>
      <c r="AS92" s="63"/>
      <c r="AT92" s="64"/>
    </row>
    <row r="93" spans="1:46" ht="35.1" customHeight="1" x14ac:dyDescent="0.3">
      <c r="A93" t="s">
        <v>287</v>
      </c>
      <c r="B93" t="s">
        <v>28</v>
      </c>
      <c r="C93" t="s">
        <v>258</v>
      </c>
      <c r="D93" t="s">
        <v>303</v>
      </c>
      <c r="E93" t="s">
        <v>302</v>
      </c>
      <c r="F93" t="s">
        <v>213</v>
      </c>
      <c r="I93" t="s">
        <v>283</v>
      </c>
      <c r="K93" s="51" t="str">
        <f t="shared" si="6"/>
        <v>TC.KTDN K16Đ1</v>
      </c>
      <c r="L93" s="51"/>
      <c r="M93" s="58"/>
      <c r="N93" s="58"/>
      <c r="O93" s="58"/>
      <c r="P93" s="58"/>
      <c r="Q93" s="51"/>
      <c r="R93" s="58"/>
      <c r="V93" s="148"/>
      <c r="W93" s="16"/>
      <c r="X93" s="131"/>
      <c r="Y93" s="145"/>
      <c r="Z93" s="146"/>
      <c r="AA93" s="145"/>
      <c r="AB93" s="146"/>
      <c r="AC93" s="145"/>
      <c r="AD93" s="146"/>
      <c r="AE93" s="145"/>
      <c r="AF93" s="146"/>
      <c r="AG93" s="145"/>
      <c r="AH93" s="146"/>
      <c r="AI93" s="139"/>
      <c r="AJ93" s="140"/>
      <c r="AK93" s="139"/>
      <c r="AL93" s="140"/>
      <c r="AM93" s="66"/>
      <c r="AN93" s="48"/>
      <c r="AO93" s="49"/>
      <c r="AP93" s="49"/>
      <c r="AQ93" s="51"/>
      <c r="AR93" s="51"/>
      <c r="AS93" s="51"/>
      <c r="AT93" s="51"/>
    </row>
    <row r="94" spans="1:46" ht="35.1" customHeight="1" x14ac:dyDescent="0.25">
      <c r="A94" t="s">
        <v>287</v>
      </c>
      <c r="B94" t="s">
        <v>28</v>
      </c>
      <c r="C94" t="s">
        <v>256</v>
      </c>
      <c r="D94" t="s">
        <v>303</v>
      </c>
      <c r="E94" t="s">
        <v>302</v>
      </c>
      <c r="F94" t="s">
        <v>213</v>
      </c>
      <c r="I94" t="s">
        <v>287</v>
      </c>
      <c r="K94" s="51" t="str">
        <f t="shared" si="6"/>
        <v>TC.KTDN K16Đ1</v>
      </c>
      <c r="L94" s="51"/>
      <c r="M94" s="58"/>
      <c r="N94" s="58"/>
      <c r="O94" s="58"/>
      <c r="P94" s="58"/>
      <c r="Q94" s="51"/>
      <c r="R94" s="58"/>
      <c r="V94" s="149"/>
      <c r="W94" s="18"/>
      <c r="X94" s="132"/>
      <c r="Y94" s="141" t="s">
        <v>213</v>
      </c>
      <c r="Z94" s="142"/>
      <c r="AA94" s="141" t="s">
        <v>213</v>
      </c>
      <c r="AB94" s="142"/>
      <c r="AC94" s="141" t="s">
        <v>213</v>
      </c>
      <c r="AD94" s="142"/>
      <c r="AE94" s="141" t="s">
        <v>213</v>
      </c>
      <c r="AF94" s="142"/>
      <c r="AG94" s="141" t="s">
        <v>213</v>
      </c>
      <c r="AH94" s="142"/>
      <c r="AI94" s="143"/>
      <c r="AJ94" s="144"/>
      <c r="AK94" s="143"/>
      <c r="AL94" s="144"/>
      <c r="AM94" s="67"/>
      <c r="AN94" s="68"/>
      <c r="AO94" s="69"/>
      <c r="AP94" s="69"/>
      <c r="AQ94" s="67"/>
      <c r="AR94" s="67"/>
      <c r="AS94" s="67"/>
      <c r="AT94" s="67"/>
    </row>
    <row r="95" spans="1:46" ht="35.1" customHeight="1" x14ac:dyDescent="0.3">
      <c r="I95" t="s">
        <v>283</v>
      </c>
      <c r="K95" s="51" t="str">
        <f>W95</f>
        <v>TC.KTDN K17</v>
      </c>
      <c r="L95" s="51"/>
      <c r="M95" s="58"/>
      <c r="N95" s="58"/>
      <c r="O95" s="58"/>
      <c r="P95" s="58"/>
      <c r="Q95" s="51"/>
      <c r="R95" s="58"/>
      <c r="V95" s="148">
        <v>8</v>
      </c>
      <c r="W95" s="22" t="s">
        <v>60</v>
      </c>
      <c r="X95" s="42" t="s">
        <v>5</v>
      </c>
      <c r="Y95" s="122" t="s">
        <v>254</v>
      </c>
      <c r="Z95" s="123"/>
      <c r="AA95" s="122" t="s">
        <v>255</v>
      </c>
      <c r="AB95" s="123"/>
      <c r="AC95" s="122" t="s">
        <v>256</v>
      </c>
      <c r="AD95" s="123"/>
      <c r="AE95" s="122" t="s">
        <v>257</v>
      </c>
      <c r="AF95" s="123"/>
      <c r="AG95" s="122" t="s">
        <v>258</v>
      </c>
      <c r="AH95" s="123"/>
      <c r="AI95" s="122" t="s">
        <v>259</v>
      </c>
      <c r="AJ95" s="123"/>
      <c r="AK95" s="122" t="s">
        <v>260</v>
      </c>
      <c r="AL95" s="123"/>
      <c r="AM95" s="66" t="s">
        <v>264</v>
      </c>
      <c r="AN95" s="70" t="s">
        <v>267</v>
      </c>
      <c r="AO95" s="49" t="s">
        <v>116</v>
      </c>
      <c r="AP95" s="49">
        <v>510</v>
      </c>
      <c r="AQ95" s="50" t="e">
        <f>COUNTIF(#REF!,'FILE MAU'!AO95)</f>
        <v>#REF!</v>
      </c>
      <c r="AR95" s="50"/>
      <c r="AS95" s="51"/>
      <c r="AT95" s="51"/>
    </row>
    <row r="96" spans="1:46" ht="35.1" customHeight="1" x14ac:dyDescent="0.3">
      <c r="A96" t="s">
        <v>274</v>
      </c>
      <c r="B96" t="s">
        <v>275</v>
      </c>
      <c r="C96" t="s">
        <v>276</v>
      </c>
      <c r="D96" t="s">
        <v>277</v>
      </c>
      <c r="E96" t="s">
        <v>278</v>
      </c>
      <c r="F96" t="s">
        <v>279</v>
      </c>
      <c r="I96" t="s">
        <v>287</v>
      </c>
      <c r="K96" s="51" t="str">
        <f>K95</f>
        <v>TC.KTDN K17</v>
      </c>
      <c r="L96" s="51"/>
      <c r="M96" s="58"/>
      <c r="N96" s="58"/>
      <c r="O96" s="58"/>
      <c r="P96" s="58"/>
      <c r="Q96" s="51"/>
      <c r="R96" s="58"/>
      <c r="V96" s="148"/>
      <c r="W96" s="7">
        <v>30</v>
      </c>
      <c r="X96" s="130" t="s">
        <v>173</v>
      </c>
      <c r="Y96" s="133" t="s">
        <v>253</v>
      </c>
      <c r="Z96" s="134"/>
      <c r="AA96" s="133" t="s">
        <v>405</v>
      </c>
      <c r="AB96" s="134"/>
      <c r="AC96" s="135" t="s">
        <v>10</v>
      </c>
      <c r="AD96" s="136"/>
      <c r="AE96" s="135" t="s">
        <v>10</v>
      </c>
      <c r="AF96" s="136"/>
      <c r="AG96" s="135" t="s">
        <v>10</v>
      </c>
      <c r="AH96" s="136"/>
      <c r="AI96" s="124"/>
      <c r="AJ96" s="125"/>
      <c r="AK96" s="124"/>
      <c r="AL96" s="125"/>
      <c r="AM96" s="66" t="str">
        <f>W95</f>
        <v>TC.KTDN K17</v>
      </c>
      <c r="AN96" s="68" t="s">
        <v>293</v>
      </c>
      <c r="AO96" s="49" t="s">
        <v>272</v>
      </c>
      <c r="AP96" s="49">
        <v>510</v>
      </c>
      <c r="AQ96" s="69">
        <f>ROUNDUP(AP95/26,0)</f>
        <v>20</v>
      </c>
      <c r="AR96" s="69"/>
      <c r="AS96" s="67"/>
      <c r="AT96" s="67"/>
    </row>
    <row r="97" spans="1:46" ht="35.1" customHeight="1" x14ac:dyDescent="0.25">
      <c r="A97" t="s">
        <v>283</v>
      </c>
      <c r="B97" t="s">
        <v>60</v>
      </c>
      <c r="C97" t="s">
        <v>255</v>
      </c>
      <c r="D97" t="s">
        <v>211</v>
      </c>
      <c r="E97" t="s">
        <v>100</v>
      </c>
      <c r="F97" t="s">
        <v>210</v>
      </c>
      <c r="I97" t="s">
        <v>283</v>
      </c>
      <c r="K97" s="51" t="str">
        <f t="shared" ref="K97:K107" si="7">K96</f>
        <v>TC.KTDN K17</v>
      </c>
      <c r="L97" s="51"/>
      <c r="M97" s="58"/>
      <c r="N97" s="58"/>
      <c r="O97" s="58"/>
      <c r="P97" s="58"/>
      <c r="Q97" s="51"/>
      <c r="R97" s="58"/>
      <c r="V97" s="148"/>
      <c r="W97" s="15" t="s">
        <v>136</v>
      </c>
      <c r="X97" s="131"/>
      <c r="Y97" s="126" t="s">
        <v>54</v>
      </c>
      <c r="Z97" s="127"/>
      <c r="AA97" s="126" t="s">
        <v>211</v>
      </c>
      <c r="AB97" s="127"/>
      <c r="AC97" s="126" t="s">
        <v>305</v>
      </c>
      <c r="AD97" s="127"/>
      <c r="AE97" s="126" t="s">
        <v>10</v>
      </c>
      <c r="AF97" s="127"/>
      <c r="AG97" s="126" t="s">
        <v>305</v>
      </c>
      <c r="AH97" s="127"/>
      <c r="AI97" s="128"/>
      <c r="AJ97" s="129"/>
      <c r="AK97" s="128"/>
      <c r="AL97" s="129"/>
      <c r="AM97" s="66" t="s">
        <v>264</v>
      </c>
      <c r="AN97" s="66" t="s">
        <v>265</v>
      </c>
      <c r="AO97" s="70" t="s">
        <v>266</v>
      </c>
      <c r="AP97" s="70" t="s">
        <v>267</v>
      </c>
      <c r="AQ97" s="66" t="s">
        <v>268</v>
      </c>
      <c r="AR97" s="66" t="s">
        <v>269</v>
      </c>
      <c r="AS97" s="66" t="s">
        <v>270</v>
      </c>
      <c r="AT97" s="66" t="s">
        <v>271</v>
      </c>
    </row>
    <row r="98" spans="1:46" ht="35.1" customHeight="1" x14ac:dyDescent="0.25">
      <c r="A98" t="s">
        <v>283</v>
      </c>
      <c r="B98" t="s">
        <v>60</v>
      </c>
      <c r="C98" t="s">
        <v>254</v>
      </c>
      <c r="D98" t="s">
        <v>54</v>
      </c>
      <c r="E98" t="s">
        <v>62</v>
      </c>
      <c r="F98" t="s">
        <v>304</v>
      </c>
      <c r="I98" t="s">
        <v>287</v>
      </c>
      <c r="K98" s="51" t="str">
        <f t="shared" si="7"/>
        <v>TC.KTDN K17</v>
      </c>
      <c r="L98" s="51"/>
      <c r="M98" s="58"/>
      <c r="N98" s="58"/>
      <c r="O98" s="58"/>
      <c r="P98" s="58"/>
      <c r="Q98" s="51"/>
      <c r="R98" s="58"/>
      <c r="V98" s="148"/>
      <c r="W98" s="16"/>
      <c r="X98" s="131"/>
      <c r="Y98" s="137">
        <v>3</v>
      </c>
      <c r="Z98" s="138"/>
      <c r="AA98" s="137">
        <v>3</v>
      </c>
      <c r="AB98" s="138"/>
      <c r="AC98" s="137">
        <v>3</v>
      </c>
      <c r="AD98" s="138"/>
      <c r="AE98" s="137"/>
      <c r="AF98" s="138"/>
      <c r="AG98" s="137">
        <v>3</v>
      </c>
      <c r="AH98" s="138"/>
      <c r="AI98" s="128"/>
      <c r="AJ98" s="129"/>
      <c r="AK98" s="128"/>
      <c r="AL98" s="129"/>
      <c r="AM98" s="60" t="s">
        <v>60</v>
      </c>
      <c r="AN98" s="71" t="s">
        <v>54</v>
      </c>
      <c r="AO98" s="72">
        <v>24</v>
      </c>
      <c r="AP98" s="73">
        <v>24</v>
      </c>
      <c r="AQ98" s="74"/>
      <c r="AR98" s="64" t="s">
        <v>62</v>
      </c>
      <c r="AS98" s="73">
        <v>12</v>
      </c>
      <c r="AT98" s="75" t="s">
        <v>282</v>
      </c>
    </row>
    <row r="99" spans="1:46" ht="35.1" customHeight="1" x14ac:dyDescent="0.25">
      <c r="A99" t="s">
        <v>283</v>
      </c>
      <c r="B99" t="s">
        <v>60</v>
      </c>
      <c r="C99" t="s">
        <v>258</v>
      </c>
      <c r="D99" t="s">
        <v>305</v>
      </c>
      <c r="E99" t="s">
        <v>306</v>
      </c>
      <c r="F99" t="s">
        <v>210</v>
      </c>
      <c r="I99" t="s">
        <v>283</v>
      </c>
      <c r="K99" s="51" t="str">
        <f t="shared" si="7"/>
        <v>TC.KTDN K17</v>
      </c>
      <c r="L99" s="51"/>
      <c r="M99" s="58"/>
      <c r="N99" s="58"/>
      <c r="O99" s="58"/>
      <c r="P99" s="58"/>
      <c r="Q99" s="51"/>
      <c r="R99" s="58"/>
      <c r="V99" s="148"/>
      <c r="W99" s="16"/>
      <c r="X99" s="131"/>
      <c r="Y99" s="126" t="s">
        <v>62</v>
      </c>
      <c r="Z99" s="127"/>
      <c r="AA99" s="126" t="s">
        <v>100</v>
      </c>
      <c r="AB99" s="127"/>
      <c r="AC99" s="126" t="s">
        <v>306</v>
      </c>
      <c r="AD99" s="127"/>
      <c r="AE99" s="126" t="s">
        <v>10</v>
      </c>
      <c r="AF99" s="127"/>
      <c r="AG99" s="126" t="s">
        <v>306</v>
      </c>
      <c r="AH99" s="127"/>
      <c r="AI99" s="128"/>
      <c r="AJ99" s="129"/>
      <c r="AK99" s="128"/>
      <c r="AL99" s="129"/>
      <c r="AM99" s="60" t="s">
        <v>60</v>
      </c>
      <c r="AN99" s="71" t="s">
        <v>78</v>
      </c>
      <c r="AO99" s="72">
        <v>45</v>
      </c>
      <c r="AP99" s="73">
        <v>45</v>
      </c>
      <c r="AQ99" s="74"/>
      <c r="AR99" s="64" t="s">
        <v>116</v>
      </c>
      <c r="AS99" s="73">
        <v>12</v>
      </c>
      <c r="AT99" s="75" t="s">
        <v>282</v>
      </c>
    </row>
    <row r="100" spans="1:46" ht="35.1" customHeight="1" x14ac:dyDescent="0.25">
      <c r="A100" t="s">
        <v>283</v>
      </c>
      <c r="B100" t="s">
        <v>60</v>
      </c>
      <c r="C100" t="s">
        <v>256</v>
      </c>
      <c r="D100" t="s">
        <v>305</v>
      </c>
      <c r="E100" t="s">
        <v>306</v>
      </c>
      <c r="F100" t="s">
        <v>210</v>
      </c>
      <c r="I100" t="s">
        <v>287</v>
      </c>
      <c r="K100" s="51" t="str">
        <f t="shared" si="7"/>
        <v>TC.KTDN K17</v>
      </c>
      <c r="L100" s="51"/>
      <c r="M100" s="58"/>
      <c r="N100" s="58"/>
      <c r="O100" s="58"/>
      <c r="P100" s="58"/>
      <c r="Q100" s="51"/>
      <c r="R100" s="58"/>
      <c r="V100" s="148"/>
      <c r="W100" s="13"/>
      <c r="X100" s="131"/>
      <c r="Y100" s="145"/>
      <c r="Z100" s="146"/>
      <c r="AA100" s="145"/>
      <c r="AB100" s="146"/>
      <c r="AC100" s="145"/>
      <c r="AD100" s="146"/>
      <c r="AE100" s="145"/>
      <c r="AF100" s="146"/>
      <c r="AG100" s="145"/>
      <c r="AH100" s="146"/>
      <c r="AI100" s="139"/>
      <c r="AJ100" s="140"/>
      <c r="AK100" s="139"/>
      <c r="AL100" s="140"/>
      <c r="AM100" s="60" t="s">
        <v>60</v>
      </c>
      <c r="AN100" s="71" t="s">
        <v>56</v>
      </c>
      <c r="AO100" s="72">
        <v>36</v>
      </c>
      <c r="AP100" s="73">
        <v>36</v>
      </c>
      <c r="AQ100" s="74"/>
      <c r="AR100" s="64" t="s">
        <v>64</v>
      </c>
      <c r="AS100" s="73">
        <v>12</v>
      </c>
      <c r="AT100" s="75" t="s">
        <v>282</v>
      </c>
    </row>
    <row r="101" spans="1:46" ht="35.1" customHeight="1" x14ac:dyDescent="0.25">
      <c r="I101" t="s">
        <v>283</v>
      </c>
      <c r="K101" s="51" t="str">
        <f t="shared" si="7"/>
        <v>TC.KTDN K17</v>
      </c>
      <c r="L101" s="51"/>
      <c r="M101" s="58"/>
      <c r="N101" s="58"/>
      <c r="O101" s="58"/>
      <c r="P101" s="58"/>
      <c r="Q101" s="51"/>
      <c r="R101" s="58"/>
      <c r="V101" s="148"/>
      <c r="W101" s="13"/>
      <c r="X101" s="132"/>
      <c r="Y101" s="141" t="s">
        <v>304</v>
      </c>
      <c r="Z101" s="142"/>
      <c r="AA101" s="141" t="s">
        <v>210</v>
      </c>
      <c r="AB101" s="142"/>
      <c r="AC101" s="141" t="s">
        <v>210</v>
      </c>
      <c r="AD101" s="142"/>
      <c r="AE101" s="141" t="s">
        <v>10</v>
      </c>
      <c r="AF101" s="142"/>
      <c r="AG101" s="141" t="s">
        <v>210</v>
      </c>
      <c r="AH101" s="142"/>
      <c r="AI101" s="143"/>
      <c r="AJ101" s="144"/>
      <c r="AK101" s="143"/>
      <c r="AL101" s="144"/>
      <c r="AM101" s="60" t="s">
        <v>60</v>
      </c>
      <c r="AN101" s="71" t="s">
        <v>305</v>
      </c>
      <c r="AO101" s="72">
        <v>45</v>
      </c>
      <c r="AP101" s="73">
        <v>45</v>
      </c>
      <c r="AQ101" s="74"/>
      <c r="AR101" s="76" t="s">
        <v>307</v>
      </c>
      <c r="AS101" s="73">
        <v>12</v>
      </c>
      <c r="AT101" s="75" t="s">
        <v>282</v>
      </c>
    </row>
    <row r="102" spans="1:46" ht="35.1" customHeight="1" x14ac:dyDescent="0.25">
      <c r="A102" t="s">
        <v>274</v>
      </c>
      <c r="B102" t="s">
        <v>275</v>
      </c>
      <c r="C102" t="s">
        <v>276</v>
      </c>
      <c r="D102" t="s">
        <v>278</v>
      </c>
      <c r="E102" t="s">
        <v>277</v>
      </c>
      <c r="F102" t="s">
        <v>279</v>
      </c>
      <c r="I102" t="s">
        <v>287</v>
      </c>
      <c r="K102" s="51" t="str">
        <f t="shared" si="7"/>
        <v>TC.KTDN K17</v>
      </c>
      <c r="L102" s="51"/>
      <c r="M102" s="58"/>
      <c r="N102" s="58"/>
      <c r="O102" s="58"/>
      <c r="P102" s="58"/>
      <c r="Q102" s="51"/>
      <c r="R102" s="58"/>
      <c r="V102" s="148"/>
      <c r="W102" s="13"/>
      <c r="X102" s="130" t="s">
        <v>174</v>
      </c>
      <c r="Y102" s="133"/>
      <c r="Z102" s="134"/>
      <c r="AA102" s="133" t="s">
        <v>10</v>
      </c>
      <c r="AB102" s="134"/>
      <c r="AC102" s="135" t="s">
        <v>10</v>
      </c>
      <c r="AD102" s="136"/>
      <c r="AE102" s="135" t="s">
        <v>10</v>
      </c>
      <c r="AF102" s="136"/>
      <c r="AG102" s="135" t="s">
        <v>10</v>
      </c>
      <c r="AH102" s="136"/>
      <c r="AI102" s="124"/>
      <c r="AJ102" s="125"/>
      <c r="AK102" s="124"/>
      <c r="AL102" s="125"/>
      <c r="AM102" s="60" t="s">
        <v>60</v>
      </c>
      <c r="AN102" s="71" t="s">
        <v>308</v>
      </c>
      <c r="AO102" s="72">
        <v>75</v>
      </c>
      <c r="AP102" s="73">
        <v>75</v>
      </c>
      <c r="AQ102" s="74"/>
      <c r="AR102" s="76" t="s">
        <v>303</v>
      </c>
      <c r="AS102" s="73">
        <v>12</v>
      </c>
      <c r="AT102" s="75" t="s">
        <v>282</v>
      </c>
    </row>
    <row r="103" spans="1:46" ht="35.1" customHeight="1" x14ac:dyDescent="0.25">
      <c r="A103" t="s">
        <v>287</v>
      </c>
      <c r="B103" t="s">
        <v>60</v>
      </c>
      <c r="C103" t="s">
        <v>255</v>
      </c>
      <c r="D103" t="s">
        <v>100</v>
      </c>
      <c r="E103" t="s">
        <v>211</v>
      </c>
      <c r="F103" t="s">
        <v>210</v>
      </c>
      <c r="I103" t="s">
        <v>283</v>
      </c>
      <c r="K103" s="51" t="str">
        <f t="shared" si="7"/>
        <v>TC.KTDN K17</v>
      </c>
      <c r="L103" s="51"/>
      <c r="M103" s="58"/>
      <c r="N103" s="58"/>
      <c r="O103" s="58"/>
      <c r="P103" s="58"/>
      <c r="Q103" s="51"/>
      <c r="R103" s="58"/>
      <c r="V103" s="148"/>
      <c r="W103" s="17"/>
      <c r="X103" s="131"/>
      <c r="Y103" s="126" t="s">
        <v>62</v>
      </c>
      <c r="Z103" s="127"/>
      <c r="AA103" s="126" t="s">
        <v>211</v>
      </c>
      <c r="AB103" s="127"/>
      <c r="AC103" s="126" t="s">
        <v>305</v>
      </c>
      <c r="AD103" s="127"/>
      <c r="AE103" s="126" t="s">
        <v>10</v>
      </c>
      <c r="AF103" s="127"/>
      <c r="AG103" s="126" t="s">
        <v>305</v>
      </c>
      <c r="AH103" s="127"/>
      <c r="AI103" s="128"/>
      <c r="AJ103" s="129"/>
      <c r="AK103" s="128"/>
      <c r="AL103" s="129"/>
      <c r="AM103" s="60" t="s">
        <v>60</v>
      </c>
      <c r="AN103" s="71" t="s">
        <v>211</v>
      </c>
      <c r="AO103" s="72">
        <v>75</v>
      </c>
      <c r="AP103" s="73">
        <v>75</v>
      </c>
      <c r="AQ103" s="74"/>
      <c r="AR103" s="64" t="s">
        <v>309</v>
      </c>
      <c r="AS103" s="73">
        <v>12</v>
      </c>
      <c r="AT103" s="75" t="s">
        <v>282</v>
      </c>
    </row>
    <row r="104" spans="1:46" ht="35.1" customHeight="1" x14ac:dyDescent="0.25">
      <c r="A104" t="s">
        <v>287</v>
      </c>
      <c r="B104" t="s">
        <v>60</v>
      </c>
      <c r="C104" t="s">
        <v>254</v>
      </c>
      <c r="D104" t="s">
        <v>62</v>
      </c>
      <c r="E104" t="s">
        <v>54</v>
      </c>
      <c r="F104" t="s">
        <v>304</v>
      </c>
      <c r="I104" t="s">
        <v>287</v>
      </c>
      <c r="K104" s="51" t="str">
        <f t="shared" si="7"/>
        <v>TC.KTDN K17</v>
      </c>
      <c r="L104" s="51"/>
      <c r="M104" s="58"/>
      <c r="N104" s="58"/>
      <c r="O104" s="58"/>
      <c r="P104" s="58"/>
      <c r="Q104" s="51"/>
      <c r="R104" s="58"/>
      <c r="V104" s="148"/>
      <c r="W104" s="17"/>
      <c r="X104" s="131"/>
      <c r="Y104" s="137">
        <v>3</v>
      </c>
      <c r="Z104" s="138"/>
      <c r="AA104" s="137">
        <v>3</v>
      </c>
      <c r="AB104" s="138"/>
      <c r="AC104" s="137">
        <v>3</v>
      </c>
      <c r="AD104" s="138"/>
      <c r="AE104" s="137"/>
      <c r="AF104" s="138"/>
      <c r="AG104" s="137">
        <v>3</v>
      </c>
      <c r="AH104" s="138"/>
      <c r="AI104" s="128"/>
      <c r="AJ104" s="129"/>
      <c r="AK104" s="128"/>
      <c r="AL104" s="129"/>
      <c r="AM104" s="64"/>
      <c r="AN104" s="65"/>
      <c r="AO104" s="62"/>
      <c r="AP104" s="62"/>
      <c r="AQ104" s="63"/>
      <c r="AR104" s="64"/>
      <c r="AS104" s="63"/>
      <c r="AT104" s="64"/>
    </row>
    <row r="105" spans="1:46" ht="35.1" customHeight="1" x14ac:dyDescent="0.25">
      <c r="A105" t="s">
        <v>287</v>
      </c>
      <c r="B105" t="s">
        <v>60</v>
      </c>
      <c r="C105" t="s">
        <v>258</v>
      </c>
      <c r="D105" t="s">
        <v>306</v>
      </c>
      <c r="E105" t="s">
        <v>305</v>
      </c>
      <c r="F105" t="s">
        <v>210</v>
      </c>
      <c r="I105" t="s">
        <v>283</v>
      </c>
      <c r="K105" s="51" t="str">
        <f t="shared" si="7"/>
        <v>TC.KTDN K17</v>
      </c>
      <c r="L105" s="51"/>
      <c r="M105" s="58"/>
      <c r="N105" s="58"/>
      <c r="O105" s="58"/>
      <c r="P105" s="58"/>
      <c r="Q105" s="51"/>
      <c r="R105" s="58"/>
      <c r="V105" s="148"/>
      <c r="W105" s="17"/>
      <c r="X105" s="131"/>
      <c r="Y105" s="126" t="s">
        <v>54</v>
      </c>
      <c r="Z105" s="127"/>
      <c r="AA105" s="126" t="s">
        <v>100</v>
      </c>
      <c r="AB105" s="127"/>
      <c r="AC105" s="126" t="s">
        <v>306</v>
      </c>
      <c r="AD105" s="127"/>
      <c r="AE105" s="126" t="s">
        <v>10</v>
      </c>
      <c r="AF105" s="127"/>
      <c r="AG105" s="126" t="s">
        <v>306</v>
      </c>
      <c r="AH105" s="127"/>
      <c r="AI105" s="128"/>
      <c r="AJ105" s="129"/>
      <c r="AK105" s="128"/>
      <c r="AL105" s="129"/>
      <c r="AM105" s="64"/>
      <c r="AN105" s="65"/>
      <c r="AO105" s="62"/>
      <c r="AP105" s="62"/>
      <c r="AQ105" s="63"/>
      <c r="AR105" s="64"/>
      <c r="AS105" s="63"/>
      <c r="AT105" s="64"/>
    </row>
    <row r="106" spans="1:46" ht="35.1" customHeight="1" x14ac:dyDescent="0.3">
      <c r="A106" t="s">
        <v>287</v>
      </c>
      <c r="B106" t="s">
        <v>60</v>
      </c>
      <c r="C106" t="s">
        <v>256</v>
      </c>
      <c r="D106" t="s">
        <v>306</v>
      </c>
      <c r="E106" t="s">
        <v>305</v>
      </c>
      <c r="F106" t="s">
        <v>210</v>
      </c>
      <c r="I106" t="s">
        <v>287</v>
      </c>
      <c r="K106" s="51" t="str">
        <f t="shared" si="7"/>
        <v>TC.KTDN K17</v>
      </c>
      <c r="L106" s="51"/>
      <c r="M106" s="58"/>
      <c r="N106" s="58"/>
      <c r="O106" s="58"/>
      <c r="P106" s="58"/>
      <c r="Q106" s="51"/>
      <c r="R106" s="58"/>
      <c r="V106" s="148"/>
      <c r="W106" s="16"/>
      <c r="X106" s="131"/>
      <c r="Y106" s="145"/>
      <c r="Z106" s="146"/>
      <c r="AA106" s="145"/>
      <c r="AB106" s="146"/>
      <c r="AC106" s="145"/>
      <c r="AD106" s="146"/>
      <c r="AE106" s="145"/>
      <c r="AF106" s="146"/>
      <c r="AG106" s="145"/>
      <c r="AH106" s="146"/>
      <c r="AI106" s="139"/>
      <c r="AJ106" s="140"/>
      <c r="AK106" s="139"/>
      <c r="AL106" s="140"/>
      <c r="AM106" s="66"/>
      <c r="AN106" s="48"/>
      <c r="AO106" s="49"/>
      <c r="AP106" s="49"/>
      <c r="AQ106" s="51"/>
      <c r="AR106" s="51"/>
      <c r="AS106" s="51"/>
      <c r="AT106" s="51"/>
    </row>
    <row r="107" spans="1:46" ht="35.1" customHeight="1" x14ac:dyDescent="0.25">
      <c r="I107" t="s">
        <v>283</v>
      </c>
      <c r="K107" s="51" t="str">
        <f t="shared" si="7"/>
        <v>TC.KTDN K17</v>
      </c>
      <c r="L107" s="51"/>
      <c r="M107" s="58"/>
      <c r="N107" s="58"/>
      <c r="O107" s="58"/>
      <c r="P107" s="58"/>
      <c r="Q107" s="51"/>
      <c r="R107" s="58"/>
      <c r="V107" s="149"/>
      <c r="W107" s="18"/>
      <c r="X107" s="132"/>
      <c r="Y107" s="141" t="s">
        <v>304</v>
      </c>
      <c r="Z107" s="142"/>
      <c r="AA107" s="141" t="s">
        <v>210</v>
      </c>
      <c r="AB107" s="142"/>
      <c r="AC107" s="141" t="s">
        <v>210</v>
      </c>
      <c r="AD107" s="142"/>
      <c r="AE107" s="141" t="s">
        <v>10</v>
      </c>
      <c r="AF107" s="142"/>
      <c r="AG107" s="141" t="s">
        <v>210</v>
      </c>
      <c r="AH107" s="142"/>
      <c r="AI107" s="143"/>
      <c r="AJ107" s="144"/>
      <c r="AK107" s="143"/>
      <c r="AL107" s="144"/>
      <c r="AM107" s="67"/>
      <c r="AN107" s="68"/>
      <c r="AO107" s="69"/>
      <c r="AP107" s="69"/>
      <c r="AQ107" s="67"/>
      <c r="AR107" s="67"/>
      <c r="AS107" s="67"/>
      <c r="AT107" s="67"/>
    </row>
    <row r="108" spans="1:46" ht="35.1" customHeight="1" x14ac:dyDescent="0.3">
      <c r="I108" t="s">
        <v>287</v>
      </c>
      <c r="K108" s="51" t="str">
        <f>W108</f>
        <v>TC.ĐTDD K17</v>
      </c>
      <c r="L108" s="51"/>
      <c r="M108" s="58"/>
      <c r="N108" s="58"/>
      <c r="O108" s="58"/>
      <c r="P108" s="58"/>
      <c r="Q108" s="51"/>
      <c r="R108" s="58"/>
      <c r="V108" s="148">
        <v>9</v>
      </c>
      <c r="W108" s="22" t="s">
        <v>65</v>
      </c>
      <c r="X108" s="42" t="s">
        <v>5</v>
      </c>
      <c r="Y108" s="122" t="s">
        <v>254</v>
      </c>
      <c r="Z108" s="123"/>
      <c r="AA108" s="122" t="s">
        <v>255</v>
      </c>
      <c r="AB108" s="123"/>
      <c r="AC108" s="122" t="s">
        <v>256</v>
      </c>
      <c r="AD108" s="123"/>
      <c r="AE108" s="122" t="s">
        <v>257</v>
      </c>
      <c r="AF108" s="123"/>
      <c r="AG108" s="122" t="s">
        <v>258</v>
      </c>
      <c r="AH108" s="123"/>
      <c r="AI108" s="122" t="s">
        <v>259</v>
      </c>
      <c r="AJ108" s="123"/>
      <c r="AK108" s="122" t="s">
        <v>260</v>
      </c>
      <c r="AL108" s="123"/>
      <c r="AM108" s="66" t="s">
        <v>264</v>
      </c>
      <c r="AN108" s="70" t="s">
        <v>267</v>
      </c>
      <c r="AO108" s="49" t="s">
        <v>116</v>
      </c>
      <c r="AP108" s="49">
        <v>510</v>
      </c>
      <c r="AQ108" s="50" t="e">
        <f>COUNTIF(#REF!,'FILE MAU'!AO108)</f>
        <v>#REF!</v>
      </c>
      <c r="AR108" s="50"/>
      <c r="AS108" s="51"/>
      <c r="AT108" s="51"/>
    </row>
    <row r="109" spans="1:46" ht="35.1" customHeight="1" x14ac:dyDescent="0.3">
      <c r="A109" t="s">
        <v>274</v>
      </c>
      <c r="B109" t="s">
        <v>275</v>
      </c>
      <c r="C109" t="s">
        <v>276</v>
      </c>
      <c r="D109" t="s">
        <v>277</v>
      </c>
      <c r="E109" t="s">
        <v>278</v>
      </c>
      <c r="F109" t="s">
        <v>279</v>
      </c>
      <c r="I109" t="s">
        <v>283</v>
      </c>
      <c r="K109" s="51" t="str">
        <f>K108</f>
        <v>TC.ĐTDD K17</v>
      </c>
      <c r="L109" s="51"/>
      <c r="M109" s="58"/>
      <c r="N109" s="58"/>
      <c r="O109" s="58"/>
      <c r="P109" s="58"/>
      <c r="Q109" s="51"/>
      <c r="R109" s="58"/>
      <c r="V109" s="148"/>
      <c r="W109" s="6">
        <v>28</v>
      </c>
      <c r="X109" s="130" t="s">
        <v>173</v>
      </c>
      <c r="Y109" s="133" t="s">
        <v>253</v>
      </c>
      <c r="Z109" s="134"/>
      <c r="AA109" s="133" t="s">
        <v>405</v>
      </c>
      <c r="AB109" s="134"/>
      <c r="AC109" s="135" t="s">
        <v>10</v>
      </c>
      <c r="AD109" s="136"/>
      <c r="AE109" s="135" t="s">
        <v>10</v>
      </c>
      <c r="AF109" s="136"/>
      <c r="AG109" s="135" t="s">
        <v>10</v>
      </c>
      <c r="AH109" s="136"/>
      <c r="AI109" s="124"/>
      <c r="AJ109" s="125"/>
      <c r="AK109" s="124"/>
      <c r="AL109" s="125"/>
      <c r="AM109" s="66" t="str">
        <f>W108</f>
        <v>TC.ĐTDD K17</v>
      </c>
      <c r="AN109" s="68" t="s">
        <v>293</v>
      </c>
      <c r="AO109" s="49" t="s">
        <v>272</v>
      </c>
      <c r="AP109" s="49">
        <v>510</v>
      </c>
      <c r="AQ109" s="69">
        <f>ROUNDUP(AP108/26,0)</f>
        <v>20</v>
      </c>
      <c r="AR109" s="69"/>
      <c r="AS109" s="67"/>
      <c r="AT109" s="67"/>
    </row>
    <row r="110" spans="1:46" ht="35.1" customHeight="1" x14ac:dyDescent="0.25">
      <c r="A110" t="s">
        <v>283</v>
      </c>
      <c r="B110" t="s">
        <v>65</v>
      </c>
      <c r="C110" t="s">
        <v>255</v>
      </c>
      <c r="D110" t="s">
        <v>310</v>
      </c>
      <c r="E110" t="s">
        <v>120</v>
      </c>
      <c r="F110" t="s">
        <v>311</v>
      </c>
      <c r="I110" t="s">
        <v>287</v>
      </c>
      <c r="K110" s="51" t="str">
        <f t="shared" ref="K110:K120" si="8">K109</f>
        <v>TC.ĐTDD K17</v>
      </c>
      <c r="L110" s="51"/>
      <c r="M110" s="58"/>
      <c r="N110" s="58"/>
      <c r="O110" s="58"/>
      <c r="P110" s="58"/>
      <c r="Q110" s="51"/>
      <c r="R110" s="58"/>
      <c r="V110" s="148"/>
      <c r="W110" s="15" t="s">
        <v>137</v>
      </c>
      <c r="X110" s="131"/>
      <c r="Y110" s="126" t="s">
        <v>310</v>
      </c>
      <c r="Z110" s="127"/>
      <c r="AA110" s="126" t="s">
        <v>310</v>
      </c>
      <c r="AB110" s="127"/>
      <c r="AC110" s="126" t="s">
        <v>313</v>
      </c>
      <c r="AD110" s="127"/>
      <c r="AE110" s="126" t="s">
        <v>56</v>
      </c>
      <c r="AF110" s="127"/>
      <c r="AG110" s="126" t="s">
        <v>206</v>
      </c>
      <c r="AH110" s="127"/>
      <c r="AI110" s="128"/>
      <c r="AJ110" s="129"/>
      <c r="AK110" s="128"/>
      <c r="AL110" s="129"/>
      <c r="AM110" s="66" t="s">
        <v>264</v>
      </c>
      <c r="AN110" s="66" t="s">
        <v>265</v>
      </c>
      <c r="AO110" s="70" t="s">
        <v>266</v>
      </c>
      <c r="AP110" s="70" t="s">
        <v>267</v>
      </c>
      <c r="AQ110" s="66" t="s">
        <v>268</v>
      </c>
      <c r="AR110" s="66" t="s">
        <v>269</v>
      </c>
      <c r="AS110" s="66" t="s">
        <v>270</v>
      </c>
      <c r="AT110" s="66" t="s">
        <v>271</v>
      </c>
    </row>
    <row r="111" spans="1:46" ht="35.1" customHeight="1" x14ac:dyDescent="0.25">
      <c r="A111" t="s">
        <v>283</v>
      </c>
      <c r="B111" t="s">
        <v>65</v>
      </c>
      <c r="C111" t="s">
        <v>254</v>
      </c>
      <c r="D111" t="s">
        <v>310</v>
      </c>
      <c r="E111" t="s">
        <v>120</v>
      </c>
      <c r="F111" t="s">
        <v>311</v>
      </c>
      <c r="I111" t="s">
        <v>283</v>
      </c>
      <c r="K111" s="51" t="str">
        <f t="shared" si="8"/>
        <v>TC.ĐTDD K17</v>
      </c>
      <c r="L111" s="51"/>
      <c r="M111" s="58"/>
      <c r="N111" s="58"/>
      <c r="O111" s="58"/>
      <c r="P111" s="58"/>
      <c r="Q111" s="51"/>
      <c r="R111" s="58"/>
      <c r="V111" s="148"/>
      <c r="W111" s="16"/>
      <c r="X111" s="131"/>
      <c r="Y111" s="137">
        <v>4</v>
      </c>
      <c r="Z111" s="138"/>
      <c r="AA111" s="137">
        <v>4</v>
      </c>
      <c r="AB111" s="138"/>
      <c r="AC111" s="137">
        <v>4</v>
      </c>
      <c r="AD111" s="138"/>
      <c r="AE111" s="137">
        <v>4</v>
      </c>
      <c r="AF111" s="138"/>
      <c r="AG111" s="137">
        <v>4</v>
      </c>
      <c r="AH111" s="138"/>
      <c r="AI111" s="128"/>
      <c r="AJ111" s="129"/>
      <c r="AK111" s="128"/>
      <c r="AL111" s="129"/>
      <c r="AM111" s="60" t="s">
        <v>65</v>
      </c>
      <c r="AN111" s="71" t="s">
        <v>63</v>
      </c>
      <c r="AO111" s="72">
        <v>30</v>
      </c>
      <c r="AP111" s="73">
        <v>30</v>
      </c>
      <c r="AQ111" s="74"/>
      <c r="AR111" s="64" t="s">
        <v>109</v>
      </c>
      <c r="AS111" s="73">
        <v>13</v>
      </c>
      <c r="AT111" s="75" t="s">
        <v>295</v>
      </c>
    </row>
    <row r="112" spans="1:46" ht="35.1" customHeight="1" x14ac:dyDescent="0.25">
      <c r="A112" t="s">
        <v>283</v>
      </c>
      <c r="B112" t="s">
        <v>65</v>
      </c>
      <c r="C112" t="s">
        <v>257</v>
      </c>
      <c r="D112" t="s">
        <v>56</v>
      </c>
      <c r="E112" t="s">
        <v>64</v>
      </c>
      <c r="F112" t="s">
        <v>312</v>
      </c>
      <c r="I112" t="s">
        <v>287</v>
      </c>
      <c r="K112" s="51" t="str">
        <f t="shared" si="8"/>
        <v>TC.ĐTDD K17</v>
      </c>
      <c r="L112" s="51"/>
      <c r="M112" s="58"/>
      <c r="N112" s="58"/>
      <c r="O112" s="58"/>
      <c r="P112" s="58"/>
      <c r="Q112" s="51"/>
      <c r="R112" s="58"/>
      <c r="V112" s="148"/>
      <c r="W112" s="16"/>
      <c r="X112" s="131"/>
      <c r="Y112" s="126" t="s">
        <v>120</v>
      </c>
      <c r="Z112" s="127"/>
      <c r="AA112" s="126" t="s">
        <v>120</v>
      </c>
      <c r="AB112" s="127"/>
      <c r="AC112" s="126" t="s">
        <v>196</v>
      </c>
      <c r="AD112" s="127"/>
      <c r="AE112" s="126" t="s">
        <v>64</v>
      </c>
      <c r="AF112" s="127"/>
      <c r="AG112" s="126" t="s">
        <v>214</v>
      </c>
      <c r="AH112" s="127"/>
      <c r="AI112" s="128"/>
      <c r="AJ112" s="129"/>
      <c r="AK112" s="128"/>
      <c r="AL112" s="129"/>
      <c r="AM112" s="60" t="s">
        <v>65</v>
      </c>
      <c r="AN112" s="71" t="s">
        <v>78</v>
      </c>
      <c r="AO112" s="72">
        <v>45</v>
      </c>
      <c r="AP112" s="73">
        <v>45</v>
      </c>
      <c r="AQ112" s="74"/>
      <c r="AR112" s="64" t="s">
        <v>116</v>
      </c>
      <c r="AS112" s="73">
        <v>13</v>
      </c>
      <c r="AT112" s="75" t="s">
        <v>295</v>
      </c>
    </row>
    <row r="113" spans="1:46" ht="35.1" customHeight="1" x14ac:dyDescent="0.25">
      <c r="A113" t="s">
        <v>283</v>
      </c>
      <c r="B113" t="s">
        <v>65</v>
      </c>
      <c r="C113" t="s">
        <v>258</v>
      </c>
      <c r="D113" t="s">
        <v>206</v>
      </c>
      <c r="E113" t="s">
        <v>214</v>
      </c>
      <c r="F113" t="s">
        <v>208</v>
      </c>
      <c r="I113" t="s">
        <v>283</v>
      </c>
      <c r="K113" s="51" t="str">
        <f t="shared" si="8"/>
        <v>TC.ĐTDD K17</v>
      </c>
      <c r="L113" s="51"/>
      <c r="M113" s="58"/>
      <c r="N113" s="58"/>
      <c r="O113" s="58"/>
      <c r="P113" s="58"/>
      <c r="Q113" s="51"/>
      <c r="R113" s="58"/>
      <c r="V113" s="148"/>
      <c r="W113" s="13"/>
      <c r="X113" s="131"/>
      <c r="Y113" s="145"/>
      <c r="Z113" s="146"/>
      <c r="AA113" s="145"/>
      <c r="AB113" s="146"/>
      <c r="AC113" s="145"/>
      <c r="AD113" s="146"/>
      <c r="AE113" s="145"/>
      <c r="AF113" s="146"/>
      <c r="AG113" s="145"/>
      <c r="AH113" s="146"/>
      <c r="AI113" s="139"/>
      <c r="AJ113" s="140"/>
      <c r="AK113" s="139"/>
      <c r="AL113" s="140"/>
      <c r="AM113" s="60" t="s">
        <v>65</v>
      </c>
      <c r="AN113" s="71" t="s">
        <v>56</v>
      </c>
      <c r="AO113" s="72">
        <v>23</v>
      </c>
      <c r="AP113" s="73">
        <v>23</v>
      </c>
      <c r="AQ113" s="74"/>
      <c r="AR113" s="64" t="s">
        <v>64</v>
      </c>
      <c r="AS113" s="73">
        <v>13</v>
      </c>
      <c r="AT113" s="75" t="s">
        <v>295</v>
      </c>
    </row>
    <row r="114" spans="1:46" ht="35.1" customHeight="1" x14ac:dyDescent="0.25">
      <c r="A114" t="s">
        <v>283</v>
      </c>
      <c r="B114" t="s">
        <v>65</v>
      </c>
      <c r="C114" t="s">
        <v>256</v>
      </c>
      <c r="D114" t="s">
        <v>313</v>
      </c>
      <c r="E114" t="s">
        <v>196</v>
      </c>
      <c r="F114" t="s">
        <v>208</v>
      </c>
      <c r="I114" t="s">
        <v>287</v>
      </c>
      <c r="K114" s="51" t="str">
        <f t="shared" si="8"/>
        <v>TC.ĐTDD K17</v>
      </c>
      <c r="L114" s="51"/>
      <c r="M114" s="58"/>
      <c r="N114" s="58"/>
      <c r="O114" s="58"/>
      <c r="P114" s="58"/>
      <c r="Q114" s="51"/>
      <c r="R114" s="58"/>
      <c r="V114" s="148"/>
      <c r="W114" s="13"/>
      <c r="X114" s="132"/>
      <c r="Y114" s="141" t="s">
        <v>311</v>
      </c>
      <c r="Z114" s="142"/>
      <c r="AA114" s="141" t="s">
        <v>311</v>
      </c>
      <c r="AB114" s="142"/>
      <c r="AC114" s="141" t="s">
        <v>208</v>
      </c>
      <c r="AD114" s="142"/>
      <c r="AE114" s="141" t="s">
        <v>312</v>
      </c>
      <c r="AF114" s="142"/>
      <c r="AG114" s="141" t="s">
        <v>208</v>
      </c>
      <c r="AH114" s="142"/>
      <c r="AI114" s="143"/>
      <c r="AJ114" s="144"/>
      <c r="AK114" s="143"/>
      <c r="AL114" s="144"/>
      <c r="AM114" s="60" t="s">
        <v>65</v>
      </c>
      <c r="AN114" s="71" t="s">
        <v>206</v>
      </c>
      <c r="AO114" s="72">
        <v>75</v>
      </c>
      <c r="AP114" s="73">
        <v>75</v>
      </c>
      <c r="AQ114" s="74"/>
      <c r="AR114" s="60" t="s">
        <v>214</v>
      </c>
      <c r="AS114" s="73">
        <v>13</v>
      </c>
      <c r="AT114" s="75" t="s">
        <v>295</v>
      </c>
    </row>
    <row r="115" spans="1:46" ht="35.1" customHeight="1" x14ac:dyDescent="0.25">
      <c r="A115" t="s">
        <v>274</v>
      </c>
      <c r="B115" t="s">
        <v>275</v>
      </c>
      <c r="C115" t="s">
        <v>276</v>
      </c>
      <c r="D115" t="s">
        <v>278</v>
      </c>
      <c r="E115" t="s">
        <v>277</v>
      </c>
      <c r="F115" t="s">
        <v>279</v>
      </c>
      <c r="I115" t="s">
        <v>283</v>
      </c>
      <c r="K115" s="51" t="str">
        <f t="shared" si="8"/>
        <v>TC.ĐTDD K17</v>
      </c>
      <c r="L115" s="51"/>
      <c r="M115" s="58"/>
      <c r="N115" s="58"/>
      <c r="O115" s="58"/>
      <c r="P115" s="58"/>
      <c r="Q115" s="51"/>
      <c r="R115" s="58"/>
      <c r="V115" s="148"/>
      <c r="W115" s="13"/>
      <c r="X115" s="130" t="s">
        <v>174</v>
      </c>
      <c r="Y115" s="153" t="s">
        <v>199</v>
      </c>
      <c r="Z115" s="154"/>
      <c r="AA115" s="154"/>
      <c r="AB115" s="154"/>
      <c r="AC115" s="154"/>
      <c r="AD115" s="154"/>
      <c r="AE115" s="154"/>
      <c r="AF115" s="154"/>
      <c r="AG115" s="154"/>
      <c r="AH115" s="154"/>
      <c r="AI115" s="154"/>
      <c r="AJ115" s="154"/>
      <c r="AK115" s="154"/>
      <c r="AL115" s="155"/>
      <c r="AM115" s="60" t="s">
        <v>65</v>
      </c>
      <c r="AN115" s="71" t="s">
        <v>310</v>
      </c>
      <c r="AO115" s="72">
        <v>45</v>
      </c>
      <c r="AP115" s="73">
        <v>45</v>
      </c>
      <c r="AQ115" s="74"/>
      <c r="AR115" s="64" t="s">
        <v>120</v>
      </c>
      <c r="AS115" s="73">
        <v>13</v>
      </c>
      <c r="AT115" s="75" t="s">
        <v>295</v>
      </c>
    </row>
    <row r="116" spans="1:46" ht="35.1" customHeight="1" x14ac:dyDescent="0.25">
      <c r="A116" t="s">
        <v>287</v>
      </c>
      <c r="B116" s="77" t="s">
        <v>65</v>
      </c>
      <c r="C116" t="s">
        <v>255</v>
      </c>
      <c r="D116" t="s">
        <v>120</v>
      </c>
      <c r="E116" t="s">
        <v>310</v>
      </c>
      <c r="F116" t="s">
        <v>311</v>
      </c>
      <c r="I116" t="s">
        <v>287</v>
      </c>
      <c r="K116" s="51" t="str">
        <f t="shared" si="8"/>
        <v>TC.ĐTDD K17</v>
      </c>
      <c r="L116" s="51"/>
      <c r="M116" s="58"/>
      <c r="N116" s="58"/>
      <c r="O116" s="58"/>
      <c r="P116" s="58"/>
      <c r="Q116" s="51"/>
      <c r="R116" s="58"/>
      <c r="V116" s="148"/>
      <c r="W116" s="17"/>
      <c r="X116" s="131"/>
      <c r="Y116" s="156"/>
      <c r="Z116" s="157"/>
      <c r="AA116" s="157"/>
      <c r="AB116" s="157"/>
      <c r="AC116" s="157"/>
      <c r="AD116" s="157"/>
      <c r="AE116" s="157"/>
      <c r="AF116" s="157"/>
      <c r="AG116" s="157"/>
      <c r="AH116" s="157"/>
      <c r="AI116" s="157"/>
      <c r="AJ116" s="157"/>
      <c r="AK116" s="157"/>
      <c r="AL116" s="158"/>
      <c r="AM116" s="60" t="s">
        <v>65</v>
      </c>
      <c r="AN116" s="71" t="s">
        <v>314</v>
      </c>
      <c r="AO116" s="72">
        <v>45</v>
      </c>
      <c r="AP116" s="73">
        <v>45</v>
      </c>
      <c r="AQ116" s="74"/>
      <c r="AR116" s="64" t="s">
        <v>315</v>
      </c>
      <c r="AS116" s="73">
        <v>13</v>
      </c>
      <c r="AT116" s="75" t="s">
        <v>295</v>
      </c>
    </row>
    <row r="117" spans="1:46" ht="35.1" customHeight="1" x14ac:dyDescent="0.25">
      <c r="A117" t="s">
        <v>287</v>
      </c>
      <c r="B117" s="77" t="s">
        <v>65</v>
      </c>
      <c r="C117" t="s">
        <v>257</v>
      </c>
      <c r="D117" t="s">
        <v>64</v>
      </c>
      <c r="E117" t="s">
        <v>56</v>
      </c>
      <c r="F117" t="s">
        <v>312</v>
      </c>
      <c r="I117" t="s">
        <v>283</v>
      </c>
      <c r="K117" s="51" t="str">
        <f t="shared" si="8"/>
        <v>TC.ĐTDD K17</v>
      </c>
      <c r="L117" s="51"/>
      <c r="M117" s="58"/>
      <c r="N117" s="58"/>
      <c r="O117" s="58"/>
      <c r="P117" s="58"/>
      <c r="Q117" s="51"/>
      <c r="R117" s="58"/>
      <c r="V117" s="148"/>
      <c r="W117" s="17"/>
      <c r="X117" s="131"/>
      <c r="Y117" s="156"/>
      <c r="Z117" s="157"/>
      <c r="AA117" s="157"/>
      <c r="AB117" s="157"/>
      <c r="AC117" s="157"/>
      <c r="AD117" s="157"/>
      <c r="AE117" s="157"/>
      <c r="AF117" s="157"/>
      <c r="AG117" s="157"/>
      <c r="AH117" s="157"/>
      <c r="AI117" s="157"/>
      <c r="AJ117" s="157"/>
      <c r="AK117" s="157"/>
      <c r="AL117" s="158"/>
      <c r="AM117" s="60" t="s">
        <v>65</v>
      </c>
      <c r="AN117" s="71" t="s">
        <v>316</v>
      </c>
      <c r="AO117" s="72">
        <v>75</v>
      </c>
      <c r="AP117" s="73">
        <v>75</v>
      </c>
      <c r="AQ117" s="74"/>
      <c r="AR117" s="64" t="s">
        <v>47</v>
      </c>
      <c r="AS117" s="73">
        <v>13</v>
      </c>
      <c r="AT117" s="75" t="s">
        <v>295</v>
      </c>
    </row>
    <row r="118" spans="1:46" ht="35.1" customHeight="1" x14ac:dyDescent="0.25">
      <c r="A118" t="s">
        <v>287</v>
      </c>
      <c r="B118" s="77" t="s">
        <v>65</v>
      </c>
      <c r="C118" t="s">
        <v>258</v>
      </c>
      <c r="D118" t="s">
        <v>214</v>
      </c>
      <c r="E118" t="s">
        <v>206</v>
      </c>
      <c r="F118" t="s">
        <v>208</v>
      </c>
      <c r="I118" t="s">
        <v>287</v>
      </c>
      <c r="K118" s="51" t="str">
        <f t="shared" si="8"/>
        <v>TC.ĐTDD K17</v>
      </c>
      <c r="L118" s="51"/>
      <c r="M118" s="58"/>
      <c r="N118" s="58"/>
      <c r="O118" s="58"/>
      <c r="P118" s="58"/>
      <c r="Q118" s="51"/>
      <c r="R118" s="58"/>
      <c r="V118" s="148"/>
      <c r="W118" s="17"/>
      <c r="X118" s="131"/>
      <c r="Y118" s="156"/>
      <c r="Z118" s="157"/>
      <c r="AA118" s="157"/>
      <c r="AB118" s="157"/>
      <c r="AC118" s="157"/>
      <c r="AD118" s="157"/>
      <c r="AE118" s="157"/>
      <c r="AF118" s="157"/>
      <c r="AG118" s="157"/>
      <c r="AH118" s="157"/>
      <c r="AI118" s="157"/>
      <c r="AJ118" s="157"/>
      <c r="AK118" s="157"/>
      <c r="AL118" s="158"/>
      <c r="AM118" s="64"/>
      <c r="AN118" s="65"/>
      <c r="AO118" s="62"/>
      <c r="AP118" s="62"/>
      <c r="AQ118" s="63"/>
      <c r="AR118" s="64"/>
      <c r="AS118" s="63"/>
      <c r="AT118" s="64"/>
    </row>
    <row r="119" spans="1:46" ht="35.1" customHeight="1" x14ac:dyDescent="0.3">
      <c r="A119" t="s">
        <v>287</v>
      </c>
      <c r="B119" s="77" t="s">
        <v>65</v>
      </c>
      <c r="C119" t="s">
        <v>256</v>
      </c>
      <c r="D119" t="s">
        <v>196</v>
      </c>
      <c r="E119" t="s">
        <v>313</v>
      </c>
      <c r="F119" t="s">
        <v>208</v>
      </c>
      <c r="I119" t="s">
        <v>287</v>
      </c>
      <c r="K119" s="51" t="str">
        <f t="shared" si="8"/>
        <v>TC.ĐTDD K17</v>
      </c>
      <c r="L119" s="51"/>
      <c r="M119" s="58"/>
      <c r="N119" s="58"/>
      <c r="O119" s="58"/>
      <c r="P119" s="58"/>
      <c r="Q119" s="51"/>
      <c r="R119" s="58"/>
      <c r="V119" s="148"/>
      <c r="W119" s="16"/>
      <c r="X119" s="131"/>
      <c r="Y119" s="156"/>
      <c r="Z119" s="157"/>
      <c r="AA119" s="157"/>
      <c r="AB119" s="157"/>
      <c r="AC119" s="157"/>
      <c r="AD119" s="157"/>
      <c r="AE119" s="157"/>
      <c r="AF119" s="157"/>
      <c r="AG119" s="157"/>
      <c r="AH119" s="157"/>
      <c r="AI119" s="157"/>
      <c r="AJ119" s="157"/>
      <c r="AK119" s="157"/>
      <c r="AL119" s="158"/>
      <c r="AM119" s="66"/>
      <c r="AN119" s="48"/>
      <c r="AO119" s="49"/>
      <c r="AP119" s="49"/>
      <c r="AQ119" s="51"/>
      <c r="AR119" s="51"/>
      <c r="AS119" s="51"/>
      <c r="AT119" s="51"/>
    </row>
    <row r="120" spans="1:46" ht="35.1" customHeight="1" x14ac:dyDescent="0.25">
      <c r="I120" t="s">
        <v>283</v>
      </c>
      <c r="K120" s="51" t="str">
        <f t="shared" si="8"/>
        <v>TC.ĐTDD K17</v>
      </c>
      <c r="L120" s="51"/>
      <c r="M120" s="58"/>
      <c r="N120" s="58"/>
      <c r="O120" s="58"/>
      <c r="P120" s="58"/>
      <c r="Q120" s="51"/>
      <c r="R120" s="58"/>
      <c r="V120" s="149"/>
      <c r="W120" s="18"/>
      <c r="X120" s="132"/>
      <c r="Y120" s="159"/>
      <c r="Z120" s="160"/>
      <c r="AA120" s="160"/>
      <c r="AB120" s="160"/>
      <c r="AC120" s="160"/>
      <c r="AD120" s="160"/>
      <c r="AE120" s="160"/>
      <c r="AF120" s="160"/>
      <c r="AG120" s="160"/>
      <c r="AH120" s="160"/>
      <c r="AI120" s="160"/>
      <c r="AJ120" s="160"/>
      <c r="AK120" s="160"/>
      <c r="AL120" s="161"/>
      <c r="AM120" s="67"/>
      <c r="AN120" s="68"/>
      <c r="AO120" s="69"/>
      <c r="AP120" s="69"/>
      <c r="AQ120" s="67"/>
      <c r="AR120" s="67"/>
      <c r="AS120" s="67"/>
      <c r="AT120" s="67"/>
    </row>
    <row r="121" spans="1:46" ht="35.1" customHeight="1" x14ac:dyDescent="0.3">
      <c r="I121" t="s">
        <v>287</v>
      </c>
      <c r="K121" s="51" t="str">
        <f>W121</f>
        <v>TC.ĐCN K16Đ1</v>
      </c>
      <c r="L121" s="51"/>
      <c r="M121" s="58"/>
      <c r="N121" s="58"/>
      <c r="O121" s="58"/>
      <c r="P121" s="58"/>
      <c r="Q121" s="51"/>
      <c r="R121" s="58"/>
      <c r="V121" s="148">
        <v>10</v>
      </c>
      <c r="W121" s="22" t="s">
        <v>29</v>
      </c>
      <c r="X121" s="42" t="s">
        <v>5</v>
      </c>
      <c r="Y121" s="122" t="s">
        <v>179</v>
      </c>
      <c r="Z121" s="123"/>
      <c r="AA121" s="122" t="s">
        <v>180</v>
      </c>
      <c r="AB121" s="123"/>
      <c r="AC121" s="122" t="s">
        <v>181</v>
      </c>
      <c r="AD121" s="123"/>
      <c r="AE121" s="122" t="s">
        <v>182</v>
      </c>
      <c r="AF121" s="123"/>
      <c r="AG121" s="122" t="s">
        <v>183</v>
      </c>
      <c r="AH121" s="123"/>
      <c r="AI121" s="122" t="s">
        <v>184</v>
      </c>
      <c r="AJ121" s="123"/>
      <c r="AK121" s="122" t="s">
        <v>185</v>
      </c>
      <c r="AL121" s="123"/>
      <c r="AM121" s="66"/>
      <c r="AN121" s="48"/>
      <c r="AO121" s="49"/>
      <c r="AP121" s="49"/>
      <c r="AQ121" s="50"/>
      <c r="AR121" s="50"/>
      <c r="AS121" s="51"/>
      <c r="AT121" s="51"/>
    </row>
    <row r="122" spans="1:46" ht="35.1" customHeight="1" x14ac:dyDescent="0.3">
      <c r="A122" t="s">
        <v>274</v>
      </c>
      <c r="B122" t="s">
        <v>275</v>
      </c>
      <c r="C122" t="s">
        <v>276</v>
      </c>
      <c r="D122" t="s">
        <v>277</v>
      </c>
      <c r="E122" t="s">
        <v>278</v>
      </c>
      <c r="F122" t="s">
        <v>279</v>
      </c>
      <c r="I122" t="s">
        <v>283</v>
      </c>
      <c r="K122" s="51" t="str">
        <f>K121</f>
        <v>TC.ĐCN K16Đ1</v>
      </c>
      <c r="L122" s="51"/>
      <c r="M122" s="58"/>
      <c r="N122" s="58"/>
      <c r="O122" s="58"/>
      <c r="P122" s="58"/>
      <c r="Q122" s="51"/>
      <c r="R122" s="58"/>
      <c r="V122" s="148"/>
      <c r="W122" s="7">
        <v>40</v>
      </c>
      <c r="X122" s="130" t="s">
        <v>173</v>
      </c>
      <c r="Y122" s="162" t="s">
        <v>101</v>
      </c>
      <c r="Z122" s="163"/>
      <c r="AA122" s="163"/>
      <c r="AB122" s="163"/>
      <c r="AC122" s="163"/>
      <c r="AD122" s="163"/>
      <c r="AE122" s="163"/>
      <c r="AF122" s="163"/>
      <c r="AG122" s="163"/>
      <c r="AH122" s="163"/>
      <c r="AI122" s="163"/>
      <c r="AJ122" s="163"/>
      <c r="AK122" s="163"/>
      <c r="AL122" s="164"/>
      <c r="AM122" s="68"/>
      <c r="AN122" s="68"/>
      <c r="AO122" s="49"/>
      <c r="AP122" s="49"/>
      <c r="AQ122" s="69"/>
      <c r="AR122" s="69"/>
      <c r="AS122" s="67"/>
      <c r="AT122" s="67"/>
    </row>
    <row r="123" spans="1:46" ht="35.1" customHeight="1" x14ac:dyDescent="0.25">
      <c r="A123" t="s">
        <v>283</v>
      </c>
      <c r="B123" s="77" t="s">
        <v>58</v>
      </c>
      <c r="C123" t="s">
        <v>255</v>
      </c>
      <c r="D123" t="s">
        <v>206</v>
      </c>
      <c r="E123" t="s">
        <v>207</v>
      </c>
      <c r="F123" t="s">
        <v>208</v>
      </c>
      <c r="I123" t="s">
        <v>287</v>
      </c>
      <c r="K123" s="51" t="str">
        <f t="shared" ref="K123:K133" si="9">K122</f>
        <v>TC.ĐCN K16Đ1</v>
      </c>
      <c r="L123" s="51"/>
      <c r="M123" s="58"/>
      <c r="N123" s="58"/>
      <c r="O123" s="58"/>
      <c r="P123" s="58"/>
      <c r="Q123" s="51"/>
      <c r="R123" s="58"/>
      <c r="V123" s="148"/>
      <c r="W123" s="15" t="s">
        <v>138</v>
      </c>
      <c r="X123" s="131"/>
      <c r="Y123" s="165"/>
      <c r="Z123" s="166"/>
      <c r="AA123" s="166"/>
      <c r="AB123" s="166"/>
      <c r="AC123" s="166"/>
      <c r="AD123" s="166"/>
      <c r="AE123" s="166"/>
      <c r="AF123" s="166"/>
      <c r="AG123" s="166"/>
      <c r="AH123" s="166"/>
      <c r="AI123" s="166"/>
      <c r="AJ123" s="166"/>
      <c r="AK123" s="166"/>
      <c r="AL123" s="167"/>
      <c r="AM123" s="66"/>
      <c r="AN123" s="66"/>
      <c r="AO123" s="70"/>
      <c r="AP123" s="70"/>
      <c r="AQ123" s="66"/>
      <c r="AR123" s="66"/>
      <c r="AS123" s="66"/>
      <c r="AT123" s="66"/>
    </row>
    <row r="124" spans="1:46" ht="35.1" customHeight="1" x14ac:dyDescent="0.25">
      <c r="A124" t="s">
        <v>283</v>
      </c>
      <c r="B124" s="77" t="s">
        <v>58</v>
      </c>
      <c r="C124" t="s">
        <v>254</v>
      </c>
      <c r="D124" t="s">
        <v>102</v>
      </c>
      <c r="E124" t="s">
        <v>47</v>
      </c>
      <c r="F124" t="s">
        <v>192</v>
      </c>
      <c r="I124" t="s">
        <v>287</v>
      </c>
      <c r="K124" s="51" t="str">
        <f t="shared" si="9"/>
        <v>TC.ĐCN K16Đ1</v>
      </c>
      <c r="L124" s="51"/>
      <c r="M124" s="58"/>
      <c r="N124" s="58"/>
      <c r="O124" s="58"/>
      <c r="P124" s="58"/>
      <c r="Q124" s="51"/>
      <c r="R124" s="58"/>
      <c r="V124" s="148"/>
      <c r="W124" s="16"/>
      <c r="X124" s="131"/>
      <c r="Y124" s="165"/>
      <c r="Z124" s="166"/>
      <c r="AA124" s="166"/>
      <c r="AB124" s="166"/>
      <c r="AC124" s="166"/>
      <c r="AD124" s="166"/>
      <c r="AE124" s="166"/>
      <c r="AF124" s="166"/>
      <c r="AG124" s="166"/>
      <c r="AH124" s="166"/>
      <c r="AI124" s="166"/>
      <c r="AJ124" s="166"/>
      <c r="AK124" s="166"/>
      <c r="AL124" s="167"/>
      <c r="AM124" s="60"/>
      <c r="AN124" s="61"/>
      <c r="AO124" s="62"/>
      <c r="AP124" s="62"/>
      <c r="AQ124" s="63"/>
      <c r="AR124" s="64"/>
      <c r="AS124" s="63"/>
      <c r="AT124" s="64"/>
    </row>
    <row r="125" spans="1:46" ht="35.1" customHeight="1" x14ac:dyDescent="0.25">
      <c r="A125" t="s">
        <v>283</v>
      </c>
      <c r="B125" s="77" t="s">
        <v>58</v>
      </c>
      <c r="C125" t="s">
        <v>257</v>
      </c>
      <c r="D125" t="s">
        <v>56</v>
      </c>
      <c r="E125" t="s">
        <v>59</v>
      </c>
      <c r="F125" t="s">
        <v>300</v>
      </c>
      <c r="I125" t="s">
        <v>283</v>
      </c>
      <c r="K125" s="51" t="str">
        <f t="shared" si="9"/>
        <v>TC.ĐCN K16Đ1</v>
      </c>
      <c r="L125" s="51"/>
      <c r="M125" s="58"/>
      <c r="N125" s="58"/>
      <c r="O125" s="58"/>
      <c r="P125" s="58"/>
      <c r="Q125" s="51"/>
      <c r="R125" s="58"/>
      <c r="V125" s="148"/>
      <c r="W125" s="16"/>
      <c r="X125" s="131"/>
      <c r="Y125" s="165"/>
      <c r="Z125" s="166"/>
      <c r="AA125" s="166"/>
      <c r="AB125" s="166"/>
      <c r="AC125" s="166"/>
      <c r="AD125" s="166"/>
      <c r="AE125" s="166"/>
      <c r="AF125" s="166"/>
      <c r="AG125" s="166"/>
      <c r="AH125" s="166"/>
      <c r="AI125" s="166"/>
      <c r="AJ125" s="166"/>
      <c r="AK125" s="166"/>
      <c r="AL125" s="167"/>
      <c r="AM125" s="60"/>
      <c r="AN125" s="61"/>
      <c r="AO125" s="62"/>
      <c r="AP125" s="62"/>
      <c r="AQ125" s="63"/>
      <c r="AR125" s="64"/>
      <c r="AS125" s="63"/>
      <c r="AT125" s="64"/>
    </row>
    <row r="126" spans="1:46" ht="35.1" customHeight="1" x14ac:dyDescent="0.25">
      <c r="A126" t="s">
        <v>283</v>
      </c>
      <c r="B126" s="77" t="s">
        <v>58</v>
      </c>
      <c r="C126" t="s">
        <v>258</v>
      </c>
      <c r="D126" t="s">
        <v>200</v>
      </c>
      <c r="E126" t="s">
        <v>202</v>
      </c>
      <c r="F126" t="s">
        <v>188</v>
      </c>
      <c r="I126" t="s">
        <v>287</v>
      </c>
      <c r="K126" s="51" t="str">
        <f t="shared" si="9"/>
        <v>TC.ĐCN K16Đ1</v>
      </c>
      <c r="L126" s="51"/>
      <c r="M126" s="58"/>
      <c r="N126" s="58"/>
      <c r="O126" s="58"/>
      <c r="P126" s="58"/>
      <c r="Q126" s="51"/>
      <c r="R126" s="58"/>
      <c r="V126" s="148"/>
      <c r="W126" s="13"/>
      <c r="X126" s="131"/>
      <c r="Y126" s="165"/>
      <c r="Z126" s="166"/>
      <c r="AA126" s="166"/>
      <c r="AB126" s="166"/>
      <c r="AC126" s="166"/>
      <c r="AD126" s="166"/>
      <c r="AE126" s="166"/>
      <c r="AF126" s="166"/>
      <c r="AG126" s="166"/>
      <c r="AH126" s="166"/>
      <c r="AI126" s="166"/>
      <c r="AJ126" s="166"/>
      <c r="AK126" s="166"/>
      <c r="AL126" s="167"/>
      <c r="AM126" s="60"/>
      <c r="AN126" s="61"/>
      <c r="AO126" s="62"/>
      <c r="AP126" s="62"/>
      <c r="AQ126" s="63"/>
      <c r="AR126" s="64"/>
      <c r="AS126" s="63"/>
      <c r="AT126" s="64"/>
    </row>
    <row r="127" spans="1:46" ht="35.1" customHeight="1" x14ac:dyDescent="0.25">
      <c r="A127" t="s">
        <v>283</v>
      </c>
      <c r="B127" s="77" t="s">
        <v>58</v>
      </c>
      <c r="C127" t="s">
        <v>256</v>
      </c>
      <c r="D127" t="s">
        <v>102</v>
      </c>
      <c r="E127" t="s">
        <v>47</v>
      </c>
      <c r="F127" t="s">
        <v>198</v>
      </c>
      <c r="I127" t="s">
        <v>283</v>
      </c>
      <c r="K127" s="51" t="str">
        <f t="shared" si="9"/>
        <v>TC.ĐCN K16Đ1</v>
      </c>
      <c r="L127" s="51"/>
      <c r="M127" s="58"/>
      <c r="N127" s="58"/>
      <c r="O127" s="58"/>
      <c r="P127" s="58"/>
      <c r="Q127" s="51"/>
      <c r="R127" s="58"/>
      <c r="V127" s="148"/>
      <c r="W127" s="13"/>
      <c r="X127" s="132"/>
      <c r="Y127" s="165"/>
      <c r="Z127" s="166"/>
      <c r="AA127" s="166"/>
      <c r="AB127" s="166"/>
      <c r="AC127" s="166"/>
      <c r="AD127" s="166"/>
      <c r="AE127" s="166"/>
      <c r="AF127" s="166"/>
      <c r="AG127" s="166"/>
      <c r="AH127" s="166"/>
      <c r="AI127" s="166"/>
      <c r="AJ127" s="166"/>
      <c r="AK127" s="166"/>
      <c r="AL127" s="167"/>
      <c r="AM127" s="60"/>
      <c r="AN127" s="61"/>
      <c r="AO127" s="62"/>
      <c r="AP127" s="62"/>
      <c r="AQ127" s="63"/>
      <c r="AR127" s="64"/>
      <c r="AS127" s="63"/>
      <c r="AT127" s="64"/>
    </row>
    <row r="128" spans="1:46" ht="35.1" customHeight="1" x14ac:dyDescent="0.25">
      <c r="A128" t="s">
        <v>274</v>
      </c>
      <c r="B128" t="s">
        <v>275</v>
      </c>
      <c r="C128" t="s">
        <v>276</v>
      </c>
      <c r="D128" t="s">
        <v>278</v>
      </c>
      <c r="E128" t="s">
        <v>277</v>
      </c>
      <c r="F128" t="s">
        <v>279</v>
      </c>
      <c r="I128" t="s">
        <v>287</v>
      </c>
      <c r="K128" s="51" t="str">
        <f t="shared" si="9"/>
        <v>TC.ĐCN K16Đ1</v>
      </c>
      <c r="L128" s="51"/>
      <c r="M128" s="58"/>
      <c r="N128" s="58"/>
      <c r="O128" s="58"/>
      <c r="P128" s="58"/>
      <c r="Q128" s="51"/>
      <c r="R128" s="58"/>
      <c r="V128" s="148"/>
      <c r="W128" s="13"/>
      <c r="X128" s="130" t="s">
        <v>174</v>
      </c>
      <c r="Y128" s="165"/>
      <c r="Z128" s="166"/>
      <c r="AA128" s="166"/>
      <c r="AB128" s="166"/>
      <c r="AC128" s="166"/>
      <c r="AD128" s="166"/>
      <c r="AE128" s="166"/>
      <c r="AF128" s="166"/>
      <c r="AG128" s="166"/>
      <c r="AH128" s="166"/>
      <c r="AI128" s="166"/>
      <c r="AJ128" s="166"/>
      <c r="AK128" s="166"/>
      <c r="AL128" s="167"/>
      <c r="AM128" s="60"/>
      <c r="AN128" s="61"/>
      <c r="AO128" s="62"/>
      <c r="AP128" s="62"/>
      <c r="AQ128" s="63"/>
      <c r="AR128" s="64"/>
      <c r="AS128" s="63"/>
      <c r="AT128" s="64"/>
    </row>
    <row r="129" spans="1:46" ht="35.1" customHeight="1" x14ac:dyDescent="0.25">
      <c r="I129" t="s">
        <v>283</v>
      </c>
      <c r="K129" s="51" t="str">
        <f t="shared" si="9"/>
        <v>TC.ĐCN K16Đ1</v>
      </c>
      <c r="L129" s="51"/>
      <c r="M129" s="58"/>
      <c r="N129" s="58"/>
      <c r="O129" s="58"/>
      <c r="P129" s="58"/>
      <c r="Q129" s="51"/>
      <c r="R129" s="58"/>
      <c r="V129" s="148"/>
      <c r="W129" s="17"/>
      <c r="X129" s="131"/>
      <c r="Y129" s="165"/>
      <c r="Z129" s="166"/>
      <c r="AA129" s="166"/>
      <c r="AB129" s="166"/>
      <c r="AC129" s="166"/>
      <c r="AD129" s="166"/>
      <c r="AE129" s="166"/>
      <c r="AF129" s="166"/>
      <c r="AG129" s="166"/>
      <c r="AH129" s="166"/>
      <c r="AI129" s="166"/>
      <c r="AJ129" s="166"/>
      <c r="AK129" s="166"/>
      <c r="AL129" s="167"/>
      <c r="AM129" s="60"/>
      <c r="AN129" s="61"/>
      <c r="AO129" s="62"/>
      <c r="AP129" s="62"/>
      <c r="AQ129" s="63"/>
      <c r="AR129" s="64"/>
      <c r="AS129" s="63"/>
      <c r="AT129" s="64"/>
    </row>
    <row r="130" spans="1:46" ht="35.1" customHeight="1" x14ac:dyDescent="0.25">
      <c r="I130" t="s">
        <v>287</v>
      </c>
      <c r="K130" s="51" t="str">
        <f t="shared" si="9"/>
        <v>TC.ĐCN K16Đ1</v>
      </c>
      <c r="L130" s="51"/>
      <c r="M130" s="58"/>
      <c r="N130" s="58"/>
      <c r="O130" s="58"/>
      <c r="P130" s="58"/>
      <c r="Q130" s="51"/>
      <c r="R130" s="58"/>
      <c r="V130" s="148"/>
      <c r="W130" s="17"/>
      <c r="X130" s="131"/>
      <c r="Y130" s="165"/>
      <c r="Z130" s="166"/>
      <c r="AA130" s="166"/>
      <c r="AB130" s="166"/>
      <c r="AC130" s="166"/>
      <c r="AD130" s="166"/>
      <c r="AE130" s="166"/>
      <c r="AF130" s="166"/>
      <c r="AG130" s="166"/>
      <c r="AH130" s="166"/>
      <c r="AI130" s="166"/>
      <c r="AJ130" s="166"/>
      <c r="AK130" s="166"/>
      <c r="AL130" s="167"/>
      <c r="AM130" s="64"/>
      <c r="AN130" s="65"/>
      <c r="AO130" s="62"/>
      <c r="AP130" s="62"/>
      <c r="AQ130" s="63"/>
      <c r="AR130" s="64"/>
      <c r="AS130" s="63"/>
      <c r="AT130" s="64"/>
    </row>
    <row r="131" spans="1:46" ht="35.1" customHeight="1" x14ac:dyDescent="0.25">
      <c r="I131" t="s">
        <v>283</v>
      </c>
      <c r="K131" s="51" t="str">
        <f t="shared" si="9"/>
        <v>TC.ĐCN K16Đ1</v>
      </c>
      <c r="L131" s="51"/>
      <c r="M131" s="58"/>
      <c r="N131" s="58"/>
      <c r="O131" s="58"/>
      <c r="P131" s="58"/>
      <c r="Q131" s="51"/>
      <c r="R131" s="58"/>
      <c r="V131" s="148"/>
      <c r="W131" s="17"/>
      <c r="X131" s="131"/>
      <c r="Y131" s="165"/>
      <c r="Z131" s="166"/>
      <c r="AA131" s="166"/>
      <c r="AB131" s="166"/>
      <c r="AC131" s="166"/>
      <c r="AD131" s="166"/>
      <c r="AE131" s="166"/>
      <c r="AF131" s="166"/>
      <c r="AG131" s="166"/>
      <c r="AH131" s="166"/>
      <c r="AI131" s="166"/>
      <c r="AJ131" s="166"/>
      <c r="AK131" s="166"/>
      <c r="AL131" s="167"/>
      <c r="AM131" s="64"/>
      <c r="AN131" s="65"/>
      <c r="AO131" s="62"/>
      <c r="AP131" s="62"/>
      <c r="AQ131" s="63"/>
      <c r="AR131" s="64"/>
      <c r="AS131" s="63"/>
      <c r="AT131" s="64"/>
    </row>
    <row r="132" spans="1:46" ht="35.1" customHeight="1" x14ac:dyDescent="0.3">
      <c r="I132" t="s">
        <v>283</v>
      </c>
      <c r="K132" s="51" t="str">
        <f t="shared" si="9"/>
        <v>TC.ĐCN K16Đ1</v>
      </c>
      <c r="L132" s="51"/>
      <c r="M132" s="58"/>
      <c r="N132" s="58"/>
      <c r="O132" s="58"/>
      <c r="P132" s="58"/>
      <c r="Q132" s="51"/>
      <c r="R132" s="58"/>
      <c r="V132" s="148"/>
      <c r="W132" s="16"/>
      <c r="X132" s="131"/>
      <c r="Y132" s="165"/>
      <c r="Z132" s="166"/>
      <c r="AA132" s="166"/>
      <c r="AB132" s="166"/>
      <c r="AC132" s="166"/>
      <c r="AD132" s="166"/>
      <c r="AE132" s="166"/>
      <c r="AF132" s="166"/>
      <c r="AG132" s="166"/>
      <c r="AH132" s="166"/>
      <c r="AI132" s="166"/>
      <c r="AJ132" s="166"/>
      <c r="AK132" s="166"/>
      <c r="AL132" s="167"/>
      <c r="AM132" s="66"/>
      <c r="AN132" s="48"/>
      <c r="AO132" s="49"/>
      <c r="AP132" s="49"/>
      <c r="AQ132" s="51"/>
      <c r="AR132" s="51"/>
      <c r="AS132" s="51"/>
      <c r="AT132" s="51"/>
    </row>
    <row r="133" spans="1:46" ht="35.1" customHeight="1" x14ac:dyDescent="0.25">
      <c r="I133" t="s">
        <v>283</v>
      </c>
      <c r="K133" s="51" t="str">
        <f t="shared" si="9"/>
        <v>TC.ĐCN K16Đ1</v>
      </c>
      <c r="L133" s="51"/>
      <c r="M133" s="58"/>
      <c r="N133" s="58"/>
      <c r="O133" s="58"/>
      <c r="P133" s="58"/>
      <c r="Q133" s="51"/>
      <c r="R133" s="58"/>
      <c r="V133" s="149"/>
      <c r="W133" s="18"/>
      <c r="X133" s="132"/>
      <c r="Y133" s="168"/>
      <c r="Z133" s="169"/>
      <c r="AA133" s="169"/>
      <c r="AB133" s="169"/>
      <c r="AC133" s="169"/>
      <c r="AD133" s="169"/>
      <c r="AE133" s="169"/>
      <c r="AF133" s="169"/>
      <c r="AG133" s="169"/>
      <c r="AH133" s="169"/>
      <c r="AI133" s="169"/>
      <c r="AJ133" s="169"/>
      <c r="AK133" s="169"/>
      <c r="AL133" s="170"/>
      <c r="AM133" s="67"/>
      <c r="AN133" s="68"/>
      <c r="AO133" s="69"/>
      <c r="AP133" s="69"/>
      <c r="AQ133" s="67"/>
      <c r="AR133" s="67"/>
      <c r="AS133" s="67"/>
      <c r="AT133" s="67"/>
    </row>
    <row r="134" spans="1:46" ht="35.1" customHeight="1" x14ac:dyDescent="0.3">
      <c r="I134" t="s">
        <v>283</v>
      </c>
      <c r="K134" s="51" t="str">
        <f>W134</f>
        <v>TC.ĐCN K16Đ2</v>
      </c>
      <c r="L134" s="51"/>
      <c r="M134" s="58"/>
      <c r="N134" s="58"/>
      <c r="O134" s="58"/>
      <c r="P134" s="58"/>
      <c r="Q134" s="51"/>
      <c r="R134" s="58"/>
      <c r="V134" s="148">
        <v>11</v>
      </c>
      <c r="W134" s="22" t="s">
        <v>30</v>
      </c>
      <c r="X134" s="42" t="s">
        <v>5</v>
      </c>
      <c r="Y134" s="122" t="s">
        <v>179</v>
      </c>
      <c r="Z134" s="123"/>
      <c r="AA134" s="122" t="s">
        <v>180</v>
      </c>
      <c r="AB134" s="123"/>
      <c r="AC134" s="122" t="s">
        <v>181</v>
      </c>
      <c r="AD134" s="123"/>
      <c r="AE134" s="122" t="s">
        <v>182</v>
      </c>
      <c r="AF134" s="123"/>
      <c r="AG134" s="122" t="s">
        <v>183</v>
      </c>
      <c r="AH134" s="123"/>
      <c r="AI134" s="122" t="s">
        <v>184</v>
      </c>
      <c r="AJ134" s="123"/>
      <c r="AK134" s="122" t="s">
        <v>185</v>
      </c>
      <c r="AL134" s="123"/>
      <c r="AM134" s="66"/>
      <c r="AN134" s="48"/>
      <c r="AO134" s="49"/>
      <c r="AP134" s="49"/>
      <c r="AQ134" s="50"/>
      <c r="AR134" s="50"/>
      <c r="AS134" s="51"/>
      <c r="AT134" s="51"/>
    </row>
    <row r="135" spans="1:46" ht="35.1" customHeight="1" x14ac:dyDescent="0.3">
      <c r="A135" t="s">
        <v>274</v>
      </c>
      <c r="B135" t="s">
        <v>275</v>
      </c>
      <c r="C135" t="s">
        <v>276</v>
      </c>
      <c r="D135" t="s">
        <v>277</v>
      </c>
      <c r="E135" t="s">
        <v>278</v>
      </c>
      <c r="F135" t="s">
        <v>279</v>
      </c>
      <c r="I135" t="s">
        <v>283</v>
      </c>
      <c r="K135" s="51" t="str">
        <f>K134</f>
        <v>TC.ĐCN K16Đ2</v>
      </c>
      <c r="L135" s="51"/>
      <c r="M135" s="58"/>
      <c r="N135" s="58"/>
      <c r="O135" s="58"/>
      <c r="P135" s="58"/>
      <c r="Q135" s="51"/>
      <c r="R135" s="58"/>
      <c r="V135" s="148"/>
      <c r="W135" s="7">
        <v>27</v>
      </c>
      <c r="X135" s="130" t="s">
        <v>173</v>
      </c>
      <c r="Y135" s="133"/>
      <c r="Z135" s="134"/>
      <c r="AA135" s="133"/>
      <c r="AB135" s="134"/>
      <c r="AC135" s="135" t="s">
        <v>10</v>
      </c>
      <c r="AD135" s="136"/>
      <c r="AE135" s="135" t="s">
        <v>10</v>
      </c>
      <c r="AF135" s="136"/>
      <c r="AG135" s="135" t="s">
        <v>10</v>
      </c>
      <c r="AH135" s="136"/>
      <c r="AI135" s="135" t="s">
        <v>10</v>
      </c>
      <c r="AJ135" s="136"/>
      <c r="AK135" s="135" t="s">
        <v>10</v>
      </c>
      <c r="AL135" s="136"/>
      <c r="AM135" s="68"/>
      <c r="AN135" s="68"/>
      <c r="AO135" s="49"/>
      <c r="AP135" s="49"/>
      <c r="AQ135" s="69"/>
      <c r="AR135" s="69"/>
      <c r="AS135" s="67"/>
      <c r="AT135" s="67"/>
    </row>
    <row r="136" spans="1:46" ht="35.1" customHeight="1" x14ac:dyDescent="0.25">
      <c r="A136" t="s">
        <v>283</v>
      </c>
      <c r="B136" s="77" t="s">
        <v>58</v>
      </c>
      <c r="C136" t="s">
        <v>255</v>
      </c>
      <c r="D136" t="s">
        <v>206</v>
      </c>
      <c r="E136" t="s">
        <v>207</v>
      </c>
      <c r="F136" t="s">
        <v>208</v>
      </c>
      <c r="I136" t="s">
        <v>283</v>
      </c>
      <c r="K136" s="51" t="str">
        <f t="shared" ref="K136:K146" si="10">K135</f>
        <v>TC.ĐCN K16Đ2</v>
      </c>
      <c r="L136" s="51"/>
      <c r="M136" s="58"/>
      <c r="N136" s="58"/>
      <c r="O136" s="58"/>
      <c r="P136" s="58"/>
      <c r="Q136" s="51"/>
      <c r="R136" s="58"/>
      <c r="V136" s="148"/>
      <c r="W136" s="15" t="s">
        <v>139</v>
      </c>
      <c r="X136" s="131"/>
      <c r="Y136" s="126" t="s">
        <v>261</v>
      </c>
      <c r="Z136" s="127"/>
      <c r="AA136" s="126" t="s">
        <v>261</v>
      </c>
      <c r="AB136" s="127"/>
      <c r="AC136" s="126" t="s">
        <v>261</v>
      </c>
      <c r="AD136" s="127"/>
      <c r="AE136" s="126" t="s">
        <v>261</v>
      </c>
      <c r="AF136" s="127"/>
      <c r="AG136" s="126" t="s">
        <v>261</v>
      </c>
      <c r="AH136" s="127"/>
      <c r="AI136" s="126" t="s">
        <v>261</v>
      </c>
      <c r="AJ136" s="127"/>
      <c r="AK136" s="126" t="s">
        <v>10</v>
      </c>
      <c r="AL136" s="127"/>
      <c r="AM136" s="66"/>
      <c r="AN136" s="66"/>
      <c r="AO136" s="70"/>
      <c r="AP136" s="70"/>
      <c r="AQ136" s="66"/>
      <c r="AR136" s="66"/>
      <c r="AS136" s="66"/>
      <c r="AT136" s="66"/>
    </row>
    <row r="137" spans="1:46" ht="35.1" customHeight="1" x14ac:dyDescent="0.25">
      <c r="A137" t="s">
        <v>283</v>
      </c>
      <c r="B137" s="77" t="s">
        <v>58</v>
      </c>
      <c r="C137" t="s">
        <v>254</v>
      </c>
      <c r="D137" t="s">
        <v>102</v>
      </c>
      <c r="E137" t="s">
        <v>47</v>
      </c>
      <c r="F137" t="s">
        <v>192</v>
      </c>
      <c r="I137" t="s">
        <v>283</v>
      </c>
      <c r="K137" s="51" t="str">
        <f t="shared" si="10"/>
        <v>TC.ĐCN K16Đ2</v>
      </c>
      <c r="L137" s="51"/>
      <c r="M137" s="58"/>
      <c r="N137" s="58"/>
      <c r="O137" s="58"/>
      <c r="P137" s="58"/>
      <c r="Q137" s="51"/>
      <c r="R137" s="58"/>
      <c r="V137" s="148"/>
      <c r="W137" s="13"/>
      <c r="X137" s="131"/>
      <c r="Y137" s="137">
        <v>4</v>
      </c>
      <c r="Z137" s="138"/>
      <c r="AA137" s="137">
        <v>4</v>
      </c>
      <c r="AB137" s="138"/>
      <c r="AC137" s="137">
        <v>4</v>
      </c>
      <c r="AD137" s="138"/>
      <c r="AE137" s="137">
        <v>4</v>
      </c>
      <c r="AF137" s="138"/>
      <c r="AG137" s="137">
        <v>4</v>
      </c>
      <c r="AH137" s="138"/>
      <c r="AI137" s="137">
        <v>4</v>
      </c>
      <c r="AJ137" s="138"/>
      <c r="AK137" s="137" t="s">
        <v>10</v>
      </c>
      <c r="AL137" s="138"/>
      <c r="AM137" s="60"/>
      <c r="AN137" s="61"/>
      <c r="AO137" s="62"/>
      <c r="AP137" s="62"/>
      <c r="AQ137" s="63"/>
      <c r="AR137" s="64"/>
      <c r="AS137" s="63"/>
      <c r="AT137" s="64"/>
    </row>
    <row r="138" spans="1:46" ht="35.1" customHeight="1" x14ac:dyDescent="0.25">
      <c r="A138" t="s">
        <v>283</v>
      </c>
      <c r="B138" s="77" t="s">
        <v>58</v>
      </c>
      <c r="C138" t="s">
        <v>257</v>
      </c>
      <c r="D138" t="s">
        <v>56</v>
      </c>
      <c r="E138" t="s">
        <v>59</v>
      </c>
      <c r="F138" t="s">
        <v>300</v>
      </c>
      <c r="I138" t="s">
        <v>283</v>
      </c>
      <c r="K138" s="51" t="str">
        <f t="shared" si="10"/>
        <v>TC.ĐCN K16Đ2</v>
      </c>
      <c r="L138" s="51"/>
      <c r="M138" s="58"/>
      <c r="N138" s="58"/>
      <c r="O138" s="58"/>
      <c r="P138" s="58"/>
      <c r="Q138" s="51"/>
      <c r="R138" s="58"/>
      <c r="V138" s="148"/>
      <c r="W138" s="13"/>
      <c r="X138" s="131"/>
      <c r="Y138" s="126"/>
      <c r="Z138" s="127"/>
      <c r="AA138" s="126"/>
      <c r="AB138" s="127"/>
      <c r="AC138" s="126"/>
      <c r="AD138" s="127"/>
      <c r="AE138" s="126"/>
      <c r="AF138" s="127"/>
      <c r="AG138" s="126"/>
      <c r="AH138" s="127"/>
      <c r="AI138" s="126"/>
      <c r="AJ138" s="127"/>
      <c r="AK138" s="126" t="s">
        <v>10</v>
      </c>
      <c r="AL138" s="127"/>
      <c r="AM138" s="60"/>
      <c r="AN138" s="61"/>
      <c r="AO138" s="62"/>
      <c r="AP138" s="62"/>
      <c r="AQ138" s="63"/>
      <c r="AR138" s="64"/>
      <c r="AS138" s="63"/>
      <c r="AT138" s="64"/>
    </row>
    <row r="139" spans="1:46" ht="35.1" customHeight="1" x14ac:dyDescent="0.25">
      <c r="A139" t="s">
        <v>283</v>
      </c>
      <c r="B139" s="77" t="s">
        <v>58</v>
      </c>
      <c r="C139" t="s">
        <v>258</v>
      </c>
      <c r="D139" t="s">
        <v>200</v>
      </c>
      <c r="E139" t="s">
        <v>202</v>
      </c>
      <c r="F139" t="s">
        <v>188</v>
      </c>
      <c r="I139" t="s">
        <v>283</v>
      </c>
      <c r="K139" s="51" t="str">
        <f t="shared" si="10"/>
        <v>TC.ĐCN K16Đ2</v>
      </c>
      <c r="L139" s="51"/>
      <c r="M139" s="58"/>
      <c r="N139" s="58"/>
      <c r="O139" s="58"/>
      <c r="P139" s="58"/>
      <c r="Q139" s="51"/>
      <c r="R139" s="58"/>
      <c r="V139" s="148"/>
      <c r="W139" s="13"/>
      <c r="X139" s="131"/>
      <c r="Y139" s="145"/>
      <c r="Z139" s="146"/>
      <c r="AA139" s="145"/>
      <c r="AB139" s="146"/>
      <c r="AC139" s="145"/>
      <c r="AD139" s="146"/>
      <c r="AE139" s="145"/>
      <c r="AF139" s="146"/>
      <c r="AG139" s="145"/>
      <c r="AH139" s="146"/>
      <c r="AI139" s="145"/>
      <c r="AJ139" s="146"/>
      <c r="AK139" s="145" t="s">
        <v>10</v>
      </c>
      <c r="AL139" s="146"/>
      <c r="AM139" s="60"/>
      <c r="AN139" s="61"/>
      <c r="AO139" s="62"/>
      <c r="AP139" s="62"/>
      <c r="AQ139" s="63"/>
      <c r="AR139" s="64"/>
      <c r="AS139" s="63"/>
      <c r="AT139" s="64"/>
    </row>
    <row r="140" spans="1:46" ht="35.1" customHeight="1" x14ac:dyDescent="0.25">
      <c r="A140" t="s">
        <v>283</v>
      </c>
      <c r="B140" s="77" t="s">
        <v>58</v>
      </c>
      <c r="C140" t="s">
        <v>256</v>
      </c>
      <c r="D140" t="s">
        <v>102</v>
      </c>
      <c r="E140" t="s">
        <v>47</v>
      </c>
      <c r="F140" t="s">
        <v>198</v>
      </c>
      <c r="I140" t="s">
        <v>283</v>
      </c>
      <c r="K140" s="51" t="str">
        <f t="shared" si="10"/>
        <v>TC.ĐCN K16Đ2</v>
      </c>
      <c r="L140" s="51"/>
      <c r="M140" s="58"/>
      <c r="N140" s="58"/>
      <c r="O140" s="58"/>
      <c r="P140" s="58"/>
      <c r="Q140" s="51"/>
      <c r="R140" s="58"/>
      <c r="V140" s="148"/>
      <c r="W140" s="13"/>
      <c r="X140" s="132"/>
      <c r="Y140" s="141" t="s">
        <v>113</v>
      </c>
      <c r="Z140" s="142"/>
      <c r="AA140" s="141" t="s">
        <v>113</v>
      </c>
      <c r="AB140" s="142"/>
      <c r="AC140" s="141" t="s">
        <v>113</v>
      </c>
      <c r="AD140" s="142"/>
      <c r="AE140" s="141" t="s">
        <v>113</v>
      </c>
      <c r="AF140" s="142"/>
      <c r="AG140" s="141" t="s">
        <v>113</v>
      </c>
      <c r="AH140" s="142"/>
      <c r="AI140" s="141" t="s">
        <v>113</v>
      </c>
      <c r="AJ140" s="142"/>
      <c r="AK140" s="141" t="s">
        <v>10</v>
      </c>
      <c r="AL140" s="142"/>
      <c r="AM140" s="60"/>
      <c r="AN140" s="61"/>
      <c r="AO140" s="62"/>
      <c r="AP140" s="62"/>
      <c r="AQ140" s="63"/>
      <c r="AR140" s="64"/>
      <c r="AS140" s="63"/>
      <c r="AT140" s="64"/>
    </row>
    <row r="141" spans="1:46" ht="35.1" customHeight="1" x14ac:dyDescent="0.25">
      <c r="A141" t="s">
        <v>274</v>
      </c>
      <c r="B141" t="s">
        <v>275</v>
      </c>
      <c r="C141" t="s">
        <v>276</v>
      </c>
      <c r="D141" t="s">
        <v>278</v>
      </c>
      <c r="E141" t="s">
        <v>277</v>
      </c>
      <c r="F141" t="s">
        <v>279</v>
      </c>
      <c r="I141" t="s">
        <v>283</v>
      </c>
      <c r="K141" s="51" t="str">
        <f t="shared" si="10"/>
        <v>TC.ĐCN K16Đ2</v>
      </c>
      <c r="L141" s="51"/>
      <c r="M141" s="58"/>
      <c r="N141" s="58"/>
      <c r="O141" s="58"/>
      <c r="P141" s="58"/>
      <c r="Q141" s="51"/>
      <c r="R141" s="58"/>
      <c r="V141" s="148"/>
      <c r="W141" s="7"/>
      <c r="X141" s="130" t="s">
        <v>174</v>
      </c>
      <c r="Y141" s="133"/>
      <c r="Z141" s="134"/>
      <c r="AA141" s="133"/>
      <c r="AB141" s="134"/>
      <c r="AC141" s="135" t="s">
        <v>10</v>
      </c>
      <c r="AD141" s="136"/>
      <c r="AE141" s="135" t="s">
        <v>10</v>
      </c>
      <c r="AF141" s="136"/>
      <c r="AG141" s="135" t="s">
        <v>10</v>
      </c>
      <c r="AH141" s="136"/>
      <c r="AI141" s="135" t="s">
        <v>10</v>
      </c>
      <c r="AJ141" s="136"/>
      <c r="AK141" s="135" t="s">
        <v>10</v>
      </c>
      <c r="AL141" s="136"/>
      <c r="AM141" s="60"/>
      <c r="AN141" s="61"/>
      <c r="AO141" s="62"/>
      <c r="AP141" s="62"/>
      <c r="AQ141" s="63"/>
      <c r="AR141" s="64"/>
      <c r="AS141" s="63"/>
      <c r="AT141" s="64"/>
    </row>
    <row r="142" spans="1:46" ht="35.1" customHeight="1" x14ac:dyDescent="0.25">
      <c r="I142" t="s">
        <v>287</v>
      </c>
      <c r="K142" s="51" t="str">
        <f t="shared" si="10"/>
        <v>TC.ĐCN K16Đ2</v>
      </c>
      <c r="L142" s="51"/>
      <c r="M142" s="58"/>
      <c r="N142" s="58"/>
      <c r="O142" s="58"/>
      <c r="P142" s="58"/>
      <c r="Q142" s="51"/>
      <c r="R142" s="58"/>
      <c r="V142" s="148"/>
      <c r="W142" s="8"/>
      <c r="X142" s="131"/>
      <c r="Y142" s="126" t="s">
        <v>261</v>
      </c>
      <c r="Z142" s="127"/>
      <c r="AA142" s="126" t="s">
        <v>261</v>
      </c>
      <c r="AB142" s="127"/>
      <c r="AC142" s="126" t="s">
        <v>261</v>
      </c>
      <c r="AD142" s="127"/>
      <c r="AE142" s="126" t="s">
        <v>261</v>
      </c>
      <c r="AF142" s="127"/>
      <c r="AG142" s="126" t="s">
        <v>261</v>
      </c>
      <c r="AH142" s="127"/>
      <c r="AI142" s="126" t="s">
        <v>261</v>
      </c>
      <c r="AJ142" s="127"/>
      <c r="AK142" s="126" t="s">
        <v>10</v>
      </c>
      <c r="AL142" s="127"/>
      <c r="AM142" s="60"/>
      <c r="AN142" s="61"/>
      <c r="AO142" s="62"/>
      <c r="AP142" s="62"/>
      <c r="AQ142" s="63"/>
      <c r="AR142" s="64"/>
      <c r="AS142" s="63"/>
      <c r="AT142" s="64"/>
    </row>
    <row r="143" spans="1:46" ht="35.1" customHeight="1" x14ac:dyDescent="0.25">
      <c r="I143" t="s">
        <v>283</v>
      </c>
      <c r="K143" s="51" t="str">
        <f t="shared" si="10"/>
        <v>TC.ĐCN K16Đ2</v>
      </c>
      <c r="L143" s="51"/>
      <c r="M143" s="58"/>
      <c r="N143" s="58"/>
      <c r="O143" s="58"/>
      <c r="P143" s="58"/>
      <c r="Q143" s="51"/>
      <c r="R143" s="58"/>
      <c r="V143" s="148"/>
      <c r="W143" s="5"/>
      <c r="X143" s="131"/>
      <c r="Y143" s="137">
        <v>4</v>
      </c>
      <c r="Z143" s="138"/>
      <c r="AA143" s="137">
        <v>4</v>
      </c>
      <c r="AB143" s="138"/>
      <c r="AC143" s="137">
        <v>4</v>
      </c>
      <c r="AD143" s="138"/>
      <c r="AE143" s="137">
        <v>4</v>
      </c>
      <c r="AF143" s="138"/>
      <c r="AG143" s="137">
        <v>4</v>
      </c>
      <c r="AH143" s="138"/>
      <c r="AI143" s="137">
        <v>4</v>
      </c>
      <c r="AJ143" s="138"/>
      <c r="AK143" s="137" t="s">
        <v>10</v>
      </c>
      <c r="AL143" s="138"/>
      <c r="AM143" s="64"/>
      <c r="AN143" s="65"/>
      <c r="AO143" s="62"/>
      <c r="AP143" s="62"/>
      <c r="AQ143" s="63"/>
      <c r="AR143" s="64"/>
      <c r="AS143" s="63"/>
      <c r="AT143" s="64"/>
    </row>
    <row r="144" spans="1:46" ht="35.1" customHeight="1" x14ac:dyDescent="0.25">
      <c r="I144" t="s">
        <v>287</v>
      </c>
      <c r="K144" s="51" t="str">
        <f t="shared" si="10"/>
        <v>TC.ĐCN K16Đ2</v>
      </c>
      <c r="L144" s="51"/>
      <c r="M144" s="58"/>
      <c r="N144" s="58"/>
      <c r="O144" s="58"/>
      <c r="P144" s="58"/>
      <c r="Q144" s="51"/>
      <c r="R144" s="58"/>
      <c r="V144" s="148"/>
      <c r="W144" s="5"/>
      <c r="X144" s="131"/>
      <c r="Y144" s="126"/>
      <c r="Z144" s="127"/>
      <c r="AA144" s="126"/>
      <c r="AB144" s="127"/>
      <c r="AC144" s="126"/>
      <c r="AD144" s="127"/>
      <c r="AE144" s="126"/>
      <c r="AF144" s="127"/>
      <c r="AG144" s="126"/>
      <c r="AH144" s="127"/>
      <c r="AI144" s="126"/>
      <c r="AJ144" s="127"/>
      <c r="AK144" s="126" t="s">
        <v>10</v>
      </c>
      <c r="AL144" s="127"/>
      <c r="AM144" s="64"/>
      <c r="AN144" s="65"/>
      <c r="AO144" s="62"/>
      <c r="AP144" s="62"/>
      <c r="AQ144" s="63"/>
      <c r="AR144" s="64"/>
      <c r="AS144" s="63"/>
      <c r="AT144" s="64"/>
    </row>
    <row r="145" spans="1:46" ht="35.1" customHeight="1" x14ac:dyDescent="0.3">
      <c r="I145" t="s">
        <v>283</v>
      </c>
      <c r="K145" s="51" t="str">
        <f t="shared" si="10"/>
        <v>TC.ĐCN K16Đ2</v>
      </c>
      <c r="L145" s="51"/>
      <c r="M145" s="58"/>
      <c r="N145" s="58"/>
      <c r="O145" s="58"/>
      <c r="P145" s="58"/>
      <c r="Q145" s="51"/>
      <c r="R145" s="58"/>
      <c r="V145" s="148"/>
      <c r="W145" s="5"/>
      <c r="X145" s="131"/>
      <c r="Y145" s="145"/>
      <c r="Z145" s="146"/>
      <c r="AA145" s="145"/>
      <c r="AB145" s="146"/>
      <c r="AC145" s="145"/>
      <c r="AD145" s="146"/>
      <c r="AE145" s="145"/>
      <c r="AF145" s="146"/>
      <c r="AG145" s="145"/>
      <c r="AH145" s="146"/>
      <c r="AI145" s="145"/>
      <c r="AJ145" s="146"/>
      <c r="AK145" s="145" t="s">
        <v>10</v>
      </c>
      <c r="AL145" s="146"/>
      <c r="AM145" s="66"/>
      <c r="AN145" s="48"/>
      <c r="AO145" s="49"/>
      <c r="AP145" s="49"/>
      <c r="AQ145" s="51"/>
      <c r="AR145" s="51"/>
      <c r="AS145" s="51"/>
      <c r="AT145" s="51"/>
    </row>
    <row r="146" spans="1:46" ht="35.1" customHeight="1" x14ac:dyDescent="0.25">
      <c r="I146" t="s">
        <v>287</v>
      </c>
      <c r="K146" s="51" t="str">
        <f t="shared" si="10"/>
        <v>TC.ĐCN K16Đ2</v>
      </c>
      <c r="L146" s="51"/>
      <c r="M146" s="58"/>
      <c r="N146" s="58"/>
      <c r="O146" s="58"/>
      <c r="P146" s="58"/>
      <c r="Q146" s="51"/>
      <c r="R146" s="58"/>
      <c r="V146" s="149"/>
      <c r="W146" s="10"/>
      <c r="X146" s="132"/>
      <c r="Y146" s="141" t="s">
        <v>113</v>
      </c>
      <c r="Z146" s="142"/>
      <c r="AA146" s="141" t="s">
        <v>113</v>
      </c>
      <c r="AB146" s="142"/>
      <c r="AC146" s="141" t="s">
        <v>113</v>
      </c>
      <c r="AD146" s="142"/>
      <c r="AE146" s="141" t="s">
        <v>113</v>
      </c>
      <c r="AF146" s="142"/>
      <c r="AG146" s="141" t="s">
        <v>113</v>
      </c>
      <c r="AH146" s="142"/>
      <c r="AI146" s="141" t="s">
        <v>113</v>
      </c>
      <c r="AJ146" s="142"/>
      <c r="AK146" s="141" t="s">
        <v>10</v>
      </c>
      <c r="AL146" s="142"/>
      <c r="AM146" s="67"/>
      <c r="AN146" s="68"/>
      <c r="AO146" s="69"/>
      <c r="AP146" s="69"/>
      <c r="AQ146" s="67"/>
      <c r="AR146" s="67"/>
      <c r="AS146" s="67"/>
      <c r="AT146" s="67"/>
    </row>
    <row r="147" spans="1:46" ht="35.1" customHeight="1" x14ac:dyDescent="0.3">
      <c r="I147" t="s">
        <v>283</v>
      </c>
      <c r="K147" s="51" t="str">
        <f>W147</f>
        <v>TC.ĐCN K17A</v>
      </c>
      <c r="L147" s="51"/>
      <c r="M147" s="58"/>
      <c r="N147" s="58"/>
      <c r="O147" s="58"/>
      <c r="P147" s="58"/>
      <c r="Q147" s="51"/>
      <c r="R147" s="58"/>
      <c r="V147" s="148">
        <v>12</v>
      </c>
      <c r="W147" s="22" t="s">
        <v>67</v>
      </c>
      <c r="X147" s="42" t="s">
        <v>5</v>
      </c>
      <c r="Y147" s="122" t="s">
        <v>254</v>
      </c>
      <c r="Z147" s="123"/>
      <c r="AA147" s="122" t="s">
        <v>255</v>
      </c>
      <c r="AB147" s="123"/>
      <c r="AC147" s="122" t="s">
        <v>256</v>
      </c>
      <c r="AD147" s="123"/>
      <c r="AE147" s="122" t="s">
        <v>257</v>
      </c>
      <c r="AF147" s="123"/>
      <c r="AG147" s="122" t="s">
        <v>258</v>
      </c>
      <c r="AH147" s="123"/>
      <c r="AI147" s="122" t="s">
        <v>259</v>
      </c>
      <c r="AJ147" s="123"/>
      <c r="AK147" s="122" t="s">
        <v>260</v>
      </c>
      <c r="AL147" s="123"/>
      <c r="AM147" s="66" t="s">
        <v>264</v>
      </c>
      <c r="AN147" s="70" t="s">
        <v>267</v>
      </c>
      <c r="AO147" s="49" t="s">
        <v>116</v>
      </c>
      <c r="AP147" s="49">
        <v>510</v>
      </c>
      <c r="AQ147" s="50" t="e">
        <f>COUNTIF(#REF!,'FILE MAU'!AO147)</f>
        <v>#REF!</v>
      </c>
      <c r="AR147" s="50"/>
      <c r="AS147" s="51"/>
      <c r="AT147" s="51"/>
    </row>
    <row r="148" spans="1:46" ht="35.1" customHeight="1" x14ac:dyDescent="0.3">
      <c r="A148" t="s">
        <v>274</v>
      </c>
      <c r="B148" t="s">
        <v>275</v>
      </c>
      <c r="C148" t="s">
        <v>276</v>
      </c>
      <c r="D148" t="s">
        <v>277</v>
      </c>
      <c r="E148" t="s">
        <v>278</v>
      </c>
      <c r="F148" t="s">
        <v>279</v>
      </c>
      <c r="I148" t="s">
        <v>287</v>
      </c>
      <c r="K148" s="51" t="str">
        <f>K147</f>
        <v>TC.ĐCN K17A</v>
      </c>
      <c r="L148" s="51"/>
      <c r="M148" s="58"/>
      <c r="N148" s="58"/>
      <c r="O148" s="58"/>
      <c r="P148" s="58"/>
      <c r="Q148" s="51"/>
      <c r="R148" s="58"/>
      <c r="V148" s="148"/>
      <c r="W148" s="7">
        <v>29</v>
      </c>
      <c r="X148" s="130" t="s">
        <v>173</v>
      </c>
      <c r="Y148" s="133" t="s">
        <v>253</v>
      </c>
      <c r="Z148" s="134"/>
      <c r="AA148" s="133" t="s">
        <v>405</v>
      </c>
      <c r="AB148" s="134"/>
      <c r="AC148" s="135" t="s">
        <v>10</v>
      </c>
      <c r="AD148" s="136"/>
      <c r="AE148" s="135" t="s">
        <v>10</v>
      </c>
      <c r="AF148" s="136"/>
      <c r="AG148" s="135" t="s">
        <v>10</v>
      </c>
      <c r="AH148" s="136"/>
      <c r="AI148" s="124"/>
      <c r="AJ148" s="125"/>
      <c r="AK148" s="124"/>
      <c r="AL148" s="125"/>
      <c r="AM148" s="66" t="str">
        <f>W147</f>
        <v>TC.ĐCN K17A</v>
      </c>
      <c r="AN148" s="68" t="s">
        <v>293</v>
      </c>
      <c r="AO148" s="49" t="s">
        <v>272</v>
      </c>
      <c r="AP148" s="49">
        <v>510</v>
      </c>
      <c r="AQ148" s="69">
        <f>ROUNDUP(AP147/26,0)</f>
        <v>20</v>
      </c>
      <c r="AR148" s="69"/>
      <c r="AS148" s="67"/>
      <c r="AT148" s="67"/>
    </row>
    <row r="149" spans="1:46" ht="35.1" customHeight="1" x14ac:dyDescent="0.25">
      <c r="A149" t="s">
        <v>283</v>
      </c>
      <c r="B149" t="s">
        <v>67</v>
      </c>
      <c r="C149" t="s">
        <v>255</v>
      </c>
      <c r="D149" t="s">
        <v>54</v>
      </c>
      <c r="E149" t="s">
        <v>62</v>
      </c>
      <c r="F149" t="s">
        <v>304</v>
      </c>
      <c r="I149" t="s">
        <v>283</v>
      </c>
      <c r="K149" s="51" t="str">
        <f t="shared" ref="K149:K159" si="11">K148</f>
        <v>TC.ĐCN K17A</v>
      </c>
      <c r="L149" s="51"/>
      <c r="M149" s="58"/>
      <c r="N149" s="58"/>
      <c r="O149" s="58"/>
      <c r="P149" s="58"/>
      <c r="Q149" s="51"/>
      <c r="R149" s="58"/>
      <c r="V149" s="148"/>
      <c r="W149" s="15" t="s">
        <v>140</v>
      </c>
      <c r="X149" s="131"/>
      <c r="Y149" s="126" t="s">
        <v>217</v>
      </c>
      <c r="Z149" s="127"/>
      <c r="AA149" s="126" t="s">
        <v>54</v>
      </c>
      <c r="AB149" s="127"/>
      <c r="AC149" s="126" t="s">
        <v>217</v>
      </c>
      <c r="AD149" s="127"/>
      <c r="AE149" s="126" t="s">
        <v>216</v>
      </c>
      <c r="AF149" s="127"/>
      <c r="AG149" s="126" t="s">
        <v>105</v>
      </c>
      <c r="AH149" s="127"/>
      <c r="AI149" s="128"/>
      <c r="AJ149" s="129"/>
      <c r="AK149" s="128"/>
      <c r="AL149" s="129"/>
      <c r="AM149" s="66" t="s">
        <v>264</v>
      </c>
      <c r="AN149" s="66" t="s">
        <v>265</v>
      </c>
      <c r="AO149" s="70" t="s">
        <v>266</v>
      </c>
      <c r="AP149" s="70" t="s">
        <v>267</v>
      </c>
      <c r="AQ149" s="66" t="s">
        <v>268</v>
      </c>
      <c r="AR149" s="66" t="s">
        <v>269</v>
      </c>
      <c r="AS149" s="66" t="s">
        <v>270</v>
      </c>
      <c r="AT149" s="66" t="s">
        <v>271</v>
      </c>
    </row>
    <row r="150" spans="1:46" ht="35.1" customHeight="1" x14ac:dyDescent="0.25">
      <c r="A150" t="s">
        <v>283</v>
      </c>
      <c r="B150" t="s">
        <v>67</v>
      </c>
      <c r="C150" t="s">
        <v>254</v>
      </c>
      <c r="D150" t="s">
        <v>217</v>
      </c>
      <c r="E150" t="s">
        <v>13</v>
      </c>
      <c r="F150" t="s">
        <v>317</v>
      </c>
      <c r="I150" t="s">
        <v>287</v>
      </c>
      <c r="K150" s="51" t="str">
        <f t="shared" si="11"/>
        <v>TC.ĐCN K17A</v>
      </c>
      <c r="L150" s="51"/>
      <c r="M150" s="58"/>
      <c r="N150" s="58"/>
      <c r="O150" s="58"/>
      <c r="P150" s="58"/>
      <c r="Q150" s="51"/>
      <c r="R150" s="58"/>
      <c r="V150" s="148"/>
      <c r="W150" s="7"/>
      <c r="X150" s="131"/>
      <c r="Y150" s="137">
        <v>4</v>
      </c>
      <c r="Z150" s="138"/>
      <c r="AA150" s="137">
        <v>4</v>
      </c>
      <c r="AB150" s="138"/>
      <c r="AC150" s="137">
        <v>4</v>
      </c>
      <c r="AD150" s="138"/>
      <c r="AE150" s="137">
        <v>4</v>
      </c>
      <c r="AF150" s="138"/>
      <c r="AG150" s="137">
        <v>4</v>
      </c>
      <c r="AH150" s="138"/>
      <c r="AI150" s="128"/>
      <c r="AJ150" s="129"/>
      <c r="AK150" s="128"/>
      <c r="AL150" s="129"/>
      <c r="AM150" s="60" t="s">
        <v>67</v>
      </c>
      <c r="AN150" s="71" t="s">
        <v>54</v>
      </c>
      <c r="AO150" s="72">
        <v>30</v>
      </c>
      <c r="AP150" s="73">
        <v>30</v>
      </c>
      <c r="AQ150" s="74"/>
      <c r="AR150" s="64" t="s">
        <v>62</v>
      </c>
      <c r="AS150" s="73">
        <v>22</v>
      </c>
      <c r="AT150" s="75" t="s">
        <v>295</v>
      </c>
    </row>
    <row r="151" spans="1:46" ht="35.1" customHeight="1" x14ac:dyDescent="0.25">
      <c r="A151" t="s">
        <v>283</v>
      </c>
      <c r="B151" t="s">
        <v>67</v>
      </c>
      <c r="C151" t="s">
        <v>257</v>
      </c>
      <c r="D151" t="s">
        <v>216</v>
      </c>
      <c r="E151" t="s">
        <v>66</v>
      </c>
      <c r="F151" t="s">
        <v>212</v>
      </c>
      <c r="I151" t="s">
        <v>283</v>
      </c>
      <c r="K151" s="51" t="str">
        <f t="shared" si="11"/>
        <v>TC.ĐCN K17A</v>
      </c>
      <c r="L151" s="51"/>
      <c r="M151" s="58"/>
      <c r="N151" s="58"/>
      <c r="O151" s="58"/>
      <c r="P151" s="58"/>
      <c r="Q151" s="51"/>
      <c r="R151" s="58"/>
      <c r="V151" s="148"/>
      <c r="W151" s="16"/>
      <c r="X151" s="131"/>
      <c r="Y151" s="126" t="s">
        <v>13</v>
      </c>
      <c r="Z151" s="127"/>
      <c r="AA151" s="126" t="s">
        <v>62</v>
      </c>
      <c r="AB151" s="127"/>
      <c r="AC151" s="126" t="s">
        <v>13</v>
      </c>
      <c r="AD151" s="127"/>
      <c r="AE151" s="126" t="s">
        <v>66</v>
      </c>
      <c r="AF151" s="127"/>
      <c r="AG151" s="126" t="s">
        <v>86</v>
      </c>
      <c r="AH151" s="127"/>
      <c r="AI151" s="128"/>
      <c r="AJ151" s="129"/>
      <c r="AK151" s="128"/>
      <c r="AL151" s="129"/>
      <c r="AM151" s="60" t="s">
        <v>67</v>
      </c>
      <c r="AN151" s="71" t="s">
        <v>78</v>
      </c>
      <c r="AO151" s="72">
        <v>45</v>
      </c>
      <c r="AP151" s="73">
        <v>45</v>
      </c>
      <c r="AQ151" s="74"/>
      <c r="AR151" s="64" t="s">
        <v>218</v>
      </c>
      <c r="AS151" s="73">
        <v>22</v>
      </c>
      <c r="AT151" s="75" t="s">
        <v>295</v>
      </c>
    </row>
    <row r="152" spans="1:46" ht="35.1" customHeight="1" x14ac:dyDescent="0.25">
      <c r="A152" t="s">
        <v>283</v>
      </c>
      <c r="B152" t="s">
        <v>67</v>
      </c>
      <c r="C152" t="s">
        <v>258</v>
      </c>
      <c r="D152" t="s">
        <v>105</v>
      </c>
      <c r="E152" t="s">
        <v>86</v>
      </c>
      <c r="F152" t="s">
        <v>318</v>
      </c>
      <c r="I152" t="s">
        <v>287</v>
      </c>
      <c r="K152" s="51" t="str">
        <f t="shared" si="11"/>
        <v>TC.ĐCN K17A</v>
      </c>
      <c r="L152" s="51"/>
      <c r="M152" s="58"/>
      <c r="N152" s="58"/>
      <c r="O152" s="58"/>
      <c r="P152" s="58"/>
      <c r="Q152" s="51"/>
      <c r="R152" s="58"/>
      <c r="V152" s="148"/>
      <c r="W152" s="13"/>
      <c r="X152" s="131"/>
      <c r="Y152" s="145"/>
      <c r="Z152" s="146"/>
      <c r="AA152" s="145"/>
      <c r="AB152" s="146"/>
      <c r="AC152" s="145"/>
      <c r="AD152" s="146"/>
      <c r="AE152" s="145"/>
      <c r="AF152" s="146"/>
      <c r="AG152" s="145"/>
      <c r="AH152" s="146"/>
      <c r="AI152" s="139"/>
      <c r="AJ152" s="140"/>
      <c r="AK152" s="139"/>
      <c r="AL152" s="140"/>
      <c r="AM152" s="60" t="s">
        <v>67</v>
      </c>
      <c r="AN152" s="71" t="s">
        <v>216</v>
      </c>
      <c r="AO152" s="72">
        <v>30</v>
      </c>
      <c r="AP152" s="73">
        <v>30</v>
      </c>
      <c r="AQ152" s="74"/>
      <c r="AR152" s="64" t="s">
        <v>66</v>
      </c>
      <c r="AS152" s="73">
        <v>22</v>
      </c>
      <c r="AT152" s="75" t="s">
        <v>295</v>
      </c>
    </row>
    <row r="153" spans="1:46" ht="35.1" customHeight="1" x14ac:dyDescent="0.25">
      <c r="A153" t="s">
        <v>283</v>
      </c>
      <c r="B153" t="s">
        <v>67</v>
      </c>
      <c r="C153" t="s">
        <v>256</v>
      </c>
      <c r="D153" t="s">
        <v>217</v>
      </c>
      <c r="E153" t="s">
        <v>13</v>
      </c>
      <c r="F153" t="s">
        <v>317</v>
      </c>
      <c r="I153" t="s">
        <v>283</v>
      </c>
      <c r="K153" s="51" t="str">
        <f t="shared" si="11"/>
        <v>TC.ĐCN K17A</v>
      </c>
      <c r="L153" s="51"/>
      <c r="M153" s="58"/>
      <c r="N153" s="58"/>
      <c r="O153" s="58"/>
      <c r="P153" s="58"/>
      <c r="Q153" s="51"/>
      <c r="R153" s="58"/>
      <c r="V153" s="148"/>
      <c r="W153" s="13"/>
      <c r="X153" s="132"/>
      <c r="Y153" s="141" t="s">
        <v>317</v>
      </c>
      <c r="Z153" s="142"/>
      <c r="AA153" s="141" t="s">
        <v>304</v>
      </c>
      <c r="AB153" s="142"/>
      <c r="AC153" s="141" t="s">
        <v>317</v>
      </c>
      <c r="AD153" s="142"/>
      <c r="AE153" s="141" t="s">
        <v>212</v>
      </c>
      <c r="AF153" s="142"/>
      <c r="AG153" s="141" t="s">
        <v>318</v>
      </c>
      <c r="AH153" s="142"/>
      <c r="AI153" s="143"/>
      <c r="AJ153" s="144"/>
      <c r="AK153" s="143"/>
      <c r="AL153" s="144"/>
      <c r="AM153" s="60" t="s">
        <v>67</v>
      </c>
      <c r="AN153" s="71" t="s">
        <v>217</v>
      </c>
      <c r="AO153" s="72">
        <v>75</v>
      </c>
      <c r="AP153" s="73">
        <v>75</v>
      </c>
      <c r="AQ153" s="74"/>
      <c r="AR153" s="64" t="s">
        <v>13</v>
      </c>
      <c r="AS153" s="73">
        <v>22</v>
      </c>
      <c r="AT153" s="75" t="s">
        <v>295</v>
      </c>
    </row>
    <row r="154" spans="1:46" ht="35.1" customHeight="1" x14ac:dyDescent="0.25">
      <c r="A154" t="s">
        <v>274</v>
      </c>
      <c r="B154" t="s">
        <v>275</v>
      </c>
      <c r="C154" t="s">
        <v>276</v>
      </c>
      <c r="D154" t="s">
        <v>278</v>
      </c>
      <c r="E154" t="s">
        <v>277</v>
      </c>
      <c r="F154" t="s">
        <v>279</v>
      </c>
      <c r="I154" t="s">
        <v>287</v>
      </c>
      <c r="K154" s="51" t="str">
        <f t="shared" si="11"/>
        <v>TC.ĐCN K17A</v>
      </c>
      <c r="L154" s="51"/>
      <c r="M154" s="58"/>
      <c r="N154" s="58"/>
      <c r="O154" s="58"/>
      <c r="P154" s="58"/>
      <c r="Q154" s="51"/>
      <c r="R154" s="58"/>
      <c r="V154" s="148"/>
      <c r="W154" s="13"/>
      <c r="X154" s="130" t="s">
        <v>174</v>
      </c>
      <c r="Y154" s="153" t="s">
        <v>199</v>
      </c>
      <c r="Z154" s="154"/>
      <c r="AA154" s="154"/>
      <c r="AB154" s="154"/>
      <c r="AC154" s="154"/>
      <c r="AD154" s="154"/>
      <c r="AE154" s="154"/>
      <c r="AF154" s="154"/>
      <c r="AG154" s="154"/>
      <c r="AH154" s="154"/>
      <c r="AI154" s="154"/>
      <c r="AJ154" s="154"/>
      <c r="AK154" s="154"/>
      <c r="AL154" s="155"/>
      <c r="AM154" s="60" t="s">
        <v>67</v>
      </c>
      <c r="AN154" s="71" t="s">
        <v>105</v>
      </c>
      <c r="AO154" s="72">
        <v>150</v>
      </c>
      <c r="AP154" s="73">
        <v>150</v>
      </c>
      <c r="AQ154" s="74"/>
      <c r="AR154" s="64" t="s">
        <v>86</v>
      </c>
      <c r="AS154" s="73">
        <v>22</v>
      </c>
      <c r="AT154" s="75" t="s">
        <v>295</v>
      </c>
    </row>
    <row r="155" spans="1:46" ht="35.1" customHeight="1" x14ac:dyDescent="0.25">
      <c r="I155" t="s">
        <v>283</v>
      </c>
      <c r="K155" s="51" t="str">
        <f t="shared" si="11"/>
        <v>TC.ĐCN K17A</v>
      </c>
      <c r="L155" s="51"/>
      <c r="M155" s="58"/>
      <c r="N155" s="58"/>
      <c r="O155" s="58"/>
      <c r="P155" s="58"/>
      <c r="Q155" s="51"/>
      <c r="R155" s="58"/>
      <c r="V155" s="148"/>
      <c r="W155" s="17"/>
      <c r="X155" s="131"/>
      <c r="Y155" s="156"/>
      <c r="Z155" s="157"/>
      <c r="AA155" s="157"/>
      <c r="AB155" s="157"/>
      <c r="AC155" s="157"/>
      <c r="AD155" s="157"/>
      <c r="AE155" s="157"/>
      <c r="AF155" s="157"/>
      <c r="AG155" s="157"/>
      <c r="AH155" s="157"/>
      <c r="AI155" s="157"/>
      <c r="AJ155" s="157"/>
      <c r="AK155" s="157"/>
      <c r="AL155" s="158"/>
      <c r="AM155" s="60" t="s">
        <v>67</v>
      </c>
      <c r="AN155" s="71" t="s">
        <v>219</v>
      </c>
      <c r="AO155" s="72">
        <v>150</v>
      </c>
      <c r="AP155" s="73">
        <v>150</v>
      </c>
      <c r="AQ155" s="74"/>
      <c r="AR155" s="64" t="s">
        <v>99</v>
      </c>
      <c r="AS155" s="73">
        <v>22</v>
      </c>
      <c r="AT155" s="75" t="s">
        <v>295</v>
      </c>
    </row>
    <row r="156" spans="1:46" ht="35.1" customHeight="1" x14ac:dyDescent="0.25">
      <c r="I156" t="s">
        <v>287</v>
      </c>
      <c r="K156" s="51" t="str">
        <f t="shared" si="11"/>
        <v>TC.ĐCN K17A</v>
      </c>
      <c r="L156" s="51"/>
      <c r="M156" s="58"/>
      <c r="N156" s="58"/>
      <c r="O156" s="58"/>
      <c r="P156" s="58"/>
      <c r="Q156" s="51"/>
      <c r="R156" s="58"/>
      <c r="V156" s="148"/>
      <c r="W156" s="17"/>
      <c r="X156" s="131"/>
      <c r="Y156" s="156"/>
      <c r="Z156" s="157"/>
      <c r="AA156" s="157"/>
      <c r="AB156" s="157"/>
      <c r="AC156" s="157"/>
      <c r="AD156" s="157"/>
      <c r="AE156" s="157"/>
      <c r="AF156" s="157"/>
      <c r="AG156" s="157"/>
      <c r="AH156" s="157"/>
      <c r="AI156" s="157"/>
      <c r="AJ156" s="157"/>
      <c r="AK156" s="157"/>
      <c r="AL156" s="158"/>
      <c r="AM156" s="60" t="s">
        <v>67</v>
      </c>
      <c r="AN156" s="71" t="s">
        <v>319</v>
      </c>
      <c r="AO156" s="72">
        <v>75</v>
      </c>
      <c r="AP156" s="73">
        <v>75</v>
      </c>
      <c r="AQ156" s="74"/>
      <c r="AR156" s="64" t="s">
        <v>48</v>
      </c>
      <c r="AS156" s="73">
        <v>22</v>
      </c>
      <c r="AT156" s="75" t="s">
        <v>295</v>
      </c>
    </row>
    <row r="157" spans="1:46" ht="35.1" customHeight="1" x14ac:dyDescent="0.25">
      <c r="I157" t="s">
        <v>283</v>
      </c>
      <c r="K157" s="51" t="str">
        <f t="shared" si="11"/>
        <v>TC.ĐCN K17A</v>
      </c>
      <c r="L157" s="51"/>
      <c r="M157" s="58"/>
      <c r="N157" s="58"/>
      <c r="O157" s="58"/>
      <c r="P157" s="58"/>
      <c r="Q157" s="51"/>
      <c r="R157" s="58"/>
      <c r="V157" s="148"/>
      <c r="W157" s="17"/>
      <c r="X157" s="131"/>
      <c r="Y157" s="156"/>
      <c r="Z157" s="157"/>
      <c r="AA157" s="157"/>
      <c r="AB157" s="157"/>
      <c r="AC157" s="157"/>
      <c r="AD157" s="157"/>
      <c r="AE157" s="157"/>
      <c r="AF157" s="157"/>
      <c r="AG157" s="157"/>
      <c r="AH157" s="157"/>
      <c r="AI157" s="157"/>
      <c r="AJ157" s="157"/>
      <c r="AK157" s="157"/>
      <c r="AL157" s="158"/>
      <c r="AM157" s="64"/>
      <c r="AN157" s="65"/>
      <c r="AO157" s="62"/>
      <c r="AP157" s="62"/>
      <c r="AQ157" s="63"/>
      <c r="AR157" s="64"/>
      <c r="AS157" s="63"/>
      <c r="AT157" s="64"/>
    </row>
    <row r="158" spans="1:46" ht="35.1" customHeight="1" x14ac:dyDescent="0.3">
      <c r="I158" t="s">
        <v>287</v>
      </c>
      <c r="K158" s="51" t="str">
        <f t="shared" si="11"/>
        <v>TC.ĐCN K17A</v>
      </c>
      <c r="L158" s="51"/>
      <c r="M158" s="58"/>
      <c r="N158" s="58"/>
      <c r="O158" s="58"/>
      <c r="P158" s="58"/>
      <c r="Q158" s="51"/>
      <c r="R158" s="58"/>
      <c r="V158" s="148"/>
      <c r="W158" s="16"/>
      <c r="X158" s="131"/>
      <c r="Y158" s="156"/>
      <c r="Z158" s="157"/>
      <c r="AA158" s="157"/>
      <c r="AB158" s="157"/>
      <c r="AC158" s="157"/>
      <c r="AD158" s="157"/>
      <c r="AE158" s="157"/>
      <c r="AF158" s="157"/>
      <c r="AG158" s="157"/>
      <c r="AH158" s="157"/>
      <c r="AI158" s="157"/>
      <c r="AJ158" s="157"/>
      <c r="AK158" s="157"/>
      <c r="AL158" s="158"/>
      <c r="AM158" s="66"/>
      <c r="AN158" s="48"/>
      <c r="AO158" s="49"/>
      <c r="AP158" s="49"/>
      <c r="AQ158" s="51"/>
      <c r="AR158" s="51"/>
      <c r="AS158" s="51"/>
      <c r="AT158" s="51"/>
    </row>
    <row r="159" spans="1:46" ht="35.1" customHeight="1" x14ac:dyDescent="0.25">
      <c r="I159" t="s">
        <v>283</v>
      </c>
      <c r="K159" s="51" t="str">
        <f t="shared" si="11"/>
        <v>TC.ĐCN K17A</v>
      </c>
      <c r="L159" s="51"/>
      <c r="M159" s="58"/>
      <c r="N159" s="58"/>
      <c r="O159" s="58"/>
      <c r="P159" s="58"/>
      <c r="Q159" s="51"/>
      <c r="R159" s="58"/>
      <c r="V159" s="149"/>
      <c r="W159" s="18"/>
      <c r="X159" s="132"/>
      <c r="Y159" s="159"/>
      <c r="Z159" s="160"/>
      <c r="AA159" s="160"/>
      <c r="AB159" s="160"/>
      <c r="AC159" s="160"/>
      <c r="AD159" s="160"/>
      <c r="AE159" s="160"/>
      <c r="AF159" s="160"/>
      <c r="AG159" s="160"/>
      <c r="AH159" s="160"/>
      <c r="AI159" s="160"/>
      <c r="AJ159" s="160"/>
      <c r="AK159" s="160"/>
      <c r="AL159" s="161"/>
      <c r="AM159" s="67"/>
      <c r="AN159" s="68"/>
      <c r="AO159" s="69"/>
      <c r="AP159" s="69"/>
      <c r="AQ159" s="67"/>
      <c r="AR159" s="67"/>
      <c r="AS159" s="67"/>
      <c r="AT159" s="67"/>
    </row>
    <row r="160" spans="1:46" ht="35.1" customHeight="1" x14ac:dyDescent="0.3">
      <c r="I160" t="s">
        <v>287</v>
      </c>
      <c r="K160" s="51" t="str">
        <f>W160</f>
        <v>TC.ĐCN K17B</v>
      </c>
      <c r="L160" s="51"/>
      <c r="M160" s="58"/>
      <c r="N160" s="58"/>
      <c r="O160" s="58"/>
      <c r="P160" s="58"/>
      <c r="Q160" s="51"/>
      <c r="R160" s="58"/>
      <c r="V160" s="148">
        <v>13</v>
      </c>
      <c r="W160" s="22" t="s">
        <v>68</v>
      </c>
      <c r="X160" s="42" t="s">
        <v>5</v>
      </c>
      <c r="Y160" s="122" t="s">
        <v>254</v>
      </c>
      <c r="Z160" s="123"/>
      <c r="AA160" s="122" t="s">
        <v>255</v>
      </c>
      <c r="AB160" s="123"/>
      <c r="AC160" s="122" t="s">
        <v>256</v>
      </c>
      <c r="AD160" s="123"/>
      <c r="AE160" s="122" t="s">
        <v>257</v>
      </c>
      <c r="AF160" s="123"/>
      <c r="AG160" s="122" t="s">
        <v>258</v>
      </c>
      <c r="AH160" s="123"/>
      <c r="AI160" s="122" t="s">
        <v>259</v>
      </c>
      <c r="AJ160" s="123"/>
      <c r="AK160" s="122" t="s">
        <v>260</v>
      </c>
      <c r="AL160" s="123"/>
      <c r="AM160" s="66" t="s">
        <v>264</v>
      </c>
      <c r="AN160" s="70" t="s">
        <v>267</v>
      </c>
      <c r="AO160" s="49" t="s">
        <v>116</v>
      </c>
      <c r="AP160" s="49">
        <v>510</v>
      </c>
      <c r="AQ160" s="50" t="e">
        <f>COUNTIF(#REF!,'FILE MAU'!AO160)</f>
        <v>#REF!</v>
      </c>
      <c r="AR160" s="50"/>
      <c r="AS160" s="51"/>
      <c r="AT160" s="51"/>
    </row>
    <row r="161" spans="1:46" ht="35.1" customHeight="1" x14ac:dyDescent="0.3">
      <c r="A161" t="s">
        <v>274</v>
      </c>
      <c r="B161" t="s">
        <v>275</v>
      </c>
      <c r="C161" t="s">
        <v>276</v>
      </c>
      <c r="D161" t="s">
        <v>277</v>
      </c>
      <c r="E161" t="s">
        <v>278</v>
      </c>
      <c r="F161" t="s">
        <v>279</v>
      </c>
      <c r="I161" t="s">
        <v>283</v>
      </c>
      <c r="K161" s="51" t="str">
        <f>K160</f>
        <v>TC.ĐCN K17B</v>
      </c>
      <c r="L161" s="51"/>
      <c r="M161" s="58"/>
      <c r="N161" s="58"/>
      <c r="O161" s="58"/>
      <c r="P161" s="58"/>
      <c r="Q161" s="51"/>
      <c r="R161" s="58"/>
      <c r="V161" s="148"/>
      <c r="W161" s="7">
        <v>29</v>
      </c>
      <c r="X161" s="130" t="s">
        <v>173</v>
      </c>
      <c r="Y161" s="133" t="s">
        <v>253</v>
      </c>
      <c r="Z161" s="134"/>
      <c r="AA161" s="133" t="s">
        <v>405</v>
      </c>
      <c r="AB161" s="134"/>
      <c r="AC161" s="135" t="s">
        <v>10</v>
      </c>
      <c r="AD161" s="136"/>
      <c r="AE161" s="135" t="s">
        <v>10</v>
      </c>
      <c r="AF161" s="136"/>
      <c r="AG161" s="135" t="s">
        <v>10</v>
      </c>
      <c r="AH161" s="136"/>
      <c r="AI161" s="124"/>
      <c r="AJ161" s="125"/>
      <c r="AK161" s="124"/>
      <c r="AL161" s="125"/>
      <c r="AM161" s="66" t="str">
        <f>W160</f>
        <v>TC.ĐCN K17B</v>
      </c>
      <c r="AN161" s="68" t="s">
        <v>293</v>
      </c>
      <c r="AO161" s="49" t="s">
        <v>272</v>
      </c>
      <c r="AP161" s="49">
        <v>510</v>
      </c>
      <c r="AQ161" s="69">
        <f>ROUNDUP(AP160/26,0)</f>
        <v>20</v>
      </c>
      <c r="AR161" s="69"/>
      <c r="AS161" s="67"/>
      <c r="AT161" s="67"/>
    </row>
    <row r="162" spans="1:46" ht="35.1" customHeight="1" x14ac:dyDescent="0.25">
      <c r="A162" t="s">
        <v>283</v>
      </c>
      <c r="B162" t="s">
        <v>68</v>
      </c>
      <c r="C162" t="s">
        <v>255</v>
      </c>
      <c r="D162" t="s">
        <v>54</v>
      </c>
      <c r="E162" t="s">
        <v>66</v>
      </c>
      <c r="F162" t="s">
        <v>212</v>
      </c>
      <c r="I162" t="s">
        <v>287</v>
      </c>
      <c r="K162" s="51" t="str">
        <f t="shared" ref="K162:K172" si="12">K161</f>
        <v>TC.ĐCN K17B</v>
      </c>
      <c r="L162" s="51"/>
      <c r="M162" s="58"/>
      <c r="N162" s="58"/>
      <c r="O162" s="58"/>
      <c r="P162" s="58"/>
      <c r="Q162" s="51"/>
      <c r="R162" s="58"/>
      <c r="V162" s="148"/>
      <c r="W162" s="15" t="s">
        <v>141</v>
      </c>
      <c r="X162" s="131"/>
      <c r="Y162" s="126" t="s">
        <v>63</v>
      </c>
      <c r="Z162" s="127"/>
      <c r="AA162" s="126" t="s">
        <v>54</v>
      </c>
      <c r="AB162" s="127"/>
      <c r="AC162" s="126" t="s">
        <v>105</v>
      </c>
      <c r="AD162" s="127"/>
      <c r="AE162" s="126" t="s">
        <v>219</v>
      </c>
      <c r="AF162" s="127"/>
      <c r="AG162" s="126" t="s">
        <v>217</v>
      </c>
      <c r="AH162" s="127"/>
      <c r="AI162" s="128"/>
      <c r="AJ162" s="129"/>
      <c r="AK162" s="128"/>
      <c r="AL162" s="129"/>
      <c r="AM162" s="66" t="s">
        <v>264</v>
      </c>
      <c r="AN162" s="66" t="s">
        <v>265</v>
      </c>
      <c r="AO162" s="70" t="s">
        <v>266</v>
      </c>
      <c r="AP162" s="70" t="s">
        <v>267</v>
      </c>
      <c r="AQ162" s="66" t="s">
        <v>268</v>
      </c>
      <c r="AR162" s="66" t="s">
        <v>269</v>
      </c>
      <c r="AS162" s="66" t="s">
        <v>270</v>
      </c>
      <c r="AT162" s="66" t="s">
        <v>271</v>
      </c>
    </row>
    <row r="163" spans="1:46" ht="35.1" customHeight="1" x14ac:dyDescent="0.25">
      <c r="A163" t="s">
        <v>283</v>
      </c>
      <c r="B163" t="s">
        <v>68</v>
      </c>
      <c r="C163" t="s">
        <v>254</v>
      </c>
      <c r="D163" t="s">
        <v>63</v>
      </c>
      <c r="E163" t="s">
        <v>108</v>
      </c>
      <c r="F163" t="s">
        <v>320</v>
      </c>
      <c r="I163" t="s">
        <v>283</v>
      </c>
      <c r="K163" s="51" t="str">
        <f t="shared" si="12"/>
        <v>TC.ĐCN K17B</v>
      </c>
      <c r="L163" s="51"/>
      <c r="M163" s="58"/>
      <c r="N163" s="58"/>
      <c r="O163" s="58"/>
      <c r="P163" s="58"/>
      <c r="Q163" s="51"/>
      <c r="R163" s="58"/>
      <c r="V163" s="148"/>
      <c r="W163" s="7"/>
      <c r="X163" s="131"/>
      <c r="Y163" s="137">
        <v>4</v>
      </c>
      <c r="Z163" s="138"/>
      <c r="AA163" s="137">
        <v>4</v>
      </c>
      <c r="AB163" s="138"/>
      <c r="AC163" s="137">
        <v>4</v>
      </c>
      <c r="AD163" s="138"/>
      <c r="AE163" s="137">
        <v>4</v>
      </c>
      <c r="AF163" s="138"/>
      <c r="AG163" s="137">
        <v>4</v>
      </c>
      <c r="AH163" s="138"/>
      <c r="AI163" s="128"/>
      <c r="AJ163" s="129"/>
      <c r="AK163" s="128"/>
      <c r="AL163" s="129"/>
      <c r="AM163" s="64" t="s">
        <v>68</v>
      </c>
      <c r="AN163" s="78" t="s">
        <v>54</v>
      </c>
      <c r="AO163" s="72">
        <v>30</v>
      </c>
      <c r="AP163" s="73">
        <v>30</v>
      </c>
      <c r="AQ163" s="74"/>
      <c r="AR163" s="64" t="s">
        <v>66</v>
      </c>
      <c r="AS163" s="73">
        <v>21</v>
      </c>
      <c r="AT163" s="75" t="s">
        <v>295</v>
      </c>
    </row>
    <row r="164" spans="1:46" ht="35.1" customHeight="1" x14ac:dyDescent="0.25">
      <c r="A164" t="s">
        <v>283</v>
      </c>
      <c r="B164" t="s">
        <v>68</v>
      </c>
      <c r="C164" t="s">
        <v>257</v>
      </c>
      <c r="D164" t="s">
        <v>219</v>
      </c>
      <c r="E164" t="s">
        <v>99</v>
      </c>
      <c r="F164" t="s">
        <v>321</v>
      </c>
      <c r="I164" t="s">
        <v>287</v>
      </c>
      <c r="K164" s="51" t="str">
        <f t="shared" si="12"/>
        <v>TC.ĐCN K17B</v>
      </c>
      <c r="L164" s="51"/>
      <c r="M164" s="58"/>
      <c r="N164" s="58"/>
      <c r="O164" s="58"/>
      <c r="P164" s="58"/>
      <c r="Q164" s="51"/>
      <c r="R164" s="58"/>
      <c r="V164" s="148"/>
      <c r="W164" s="16"/>
      <c r="X164" s="131"/>
      <c r="Y164" s="126" t="s">
        <v>108</v>
      </c>
      <c r="Z164" s="127"/>
      <c r="AA164" s="126" t="s">
        <v>66</v>
      </c>
      <c r="AB164" s="127"/>
      <c r="AC164" s="126" t="s">
        <v>86</v>
      </c>
      <c r="AD164" s="127"/>
      <c r="AE164" s="126" t="s">
        <v>99</v>
      </c>
      <c r="AF164" s="127"/>
      <c r="AG164" s="126" t="s">
        <v>13</v>
      </c>
      <c r="AH164" s="127"/>
      <c r="AI164" s="128"/>
      <c r="AJ164" s="129"/>
      <c r="AK164" s="128"/>
      <c r="AL164" s="129"/>
      <c r="AM164" s="64" t="s">
        <v>68</v>
      </c>
      <c r="AN164" s="78" t="s">
        <v>63</v>
      </c>
      <c r="AO164" s="72">
        <v>18</v>
      </c>
      <c r="AP164" s="73">
        <v>18</v>
      </c>
      <c r="AQ164" s="74"/>
      <c r="AR164" s="64" t="s">
        <v>108</v>
      </c>
      <c r="AS164" s="73">
        <v>21</v>
      </c>
      <c r="AT164" s="75" t="s">
        <v>295</v>
      </c>
    </row>
    <row r="165" spans="1:46" ht="35.1" customHeight="1" x14ac:dyDescent="0.25">
      <c r="A165" t="s">
        <v>283</v>
      </c>
      <c r="B165" t="s">
        <v>68</v>
      </c>
      <c r="C165" t="s">
        <v>258</v>
      </c>
      <c r="D165" t="s">
        <v>217</v>
      </c>
      <c r="E165" t="s">
        <v>13</v>
      </c>
      <c r="F165" t="s">
        <v>322</v>
      </c>
      <c r="I165" t="s">
        <v>283</v>
      </c>
      <c r="K165" s="51" t="str">
        <f t="shared" si="12"/>
        <v>TC.ĐCN K17B</v>
      </c>
      <c r="L165" s="51"/>
      <c r="M165" s="58"/>
      <c r="N165" s="58"/>
      <c r="O165" s="58"/>
      <c r="P165" s="58"/>
      <c r="Q165" s="51"/>
      <c r="R165" s="58"/>
      <c r="V165" s="148"/>
      <c r="W165" s="13"/>
      <c r="X165" s="131"/>
      <c r="Y165" s="145"/>
      <c r="Z165" s="146"/>
      <c r="AA165" s="145"/>
      <c r="AB165" s="146"/>
      <c r="AC165" s="145"/>
      <c r="AD165" s="146"/>
      <c r="AE165" s="145"/>
      <c r="AF165" s="146"/>
      <c r="AG165" s="145"/>
      <c r="AH165" s="146"/>
      <c r="AI165" s="139"/>
      <c r="AJ165" s="140"/>
      <c r="AK165" s="139"/>
      <c r="AL165" s="140"/>
      <c r="AM165" s="60" t="s">
        <v>68</v>
      </c>
      <c r="AN165" s="71" t="s">
        <v>216</v>
      </c>
      <c r="AO165" s="72">
        <v>30</v>
      </c>
      <c r="AP165" s="73">
        <v>30</v>
      </c>
      <c r="AQ165" s="74"/>
      <c r="AR165" s="64" t="s">
        <v>66</v>
      </c>
      <c r="AS165" s="73">
        <v>21</v>
      </c>
      <c r="AT165" s="75" t="s">
        <v>295</v>
      </c>
    </row>
    <row r="166" spans="1:46" ht="35.1" customHeight="1" x14ac:dyDescent="0.25">
      <c r="A166" t="s">
        <v>283</v>
      </c>
      <c r="B166" t="s">
        <v>68</v>
      </c>
      <c r="C166" t="s">
        <v>256</v>
      </c>
      <c r="D166" t="s">
        <v>105</v>
      </c>
      <c r="E166" t="s">
        <v>86</v>
      </c>
      <c r="F166" t="s">
        <v>318</v>
      </c>
      <c r="I166" t="s">
        <v>287</v>
      </c>
      <c r="K166" s="51" t="str">
        <f t="shared" si="12"/>
        <v>TC.ĐCN K17B</v>
      </c>
      <c r="L166" s="51"/>
      <c r="M166" s="58"/>
      <c r="N166" s="58"/>
      <c r="O166" s="58"/>
      <c r="P166" s="58"/>
      <c r="Q166" s="51"/>
      <c r="R166" s="58"/>
      <c r="V166" s="148"/>
      <c r="W166" s="13"/>
      <c r="X166" s="132"/>
      <c r="Y166" s="141" t="s">
        <v>320</v>
      </c>
      <c r="Z166" s="142"/>
      <c r="AA166" s="141" t="s">
        <v>212</v>
      </c>
      <c r="AB166" s="142"/>
      <c r="AC166" s="141" t="s">
        <v>318</v>
      </c>
      <c r="AD166" s="142"/>
      <c r="AE166" s="141" t="s">
        <v>321</v>
      </c>
      <c r="AF166" s="142"/>
      <c r="AG166" s="141" t="s">
        <v>322</v>
      </c>
      <c r="AH166" s="142"/>
      <c r="AI166" s="143"/>
      <c r="AJ166" s="144"/>
      <c r="AK166" s="143"/>
      <c r="AL166" s="144"/>
      <c r="AM166" s="60" t="s">
        <v>68</v>
      </c>
      <c r="AN166" s="71" t="s">
        <v>217</v>
      </c>
      <c r="AO166" s="72">
        <v>75</v>
      </c>
      <c r="AP166" s="73">
        <v>75</v>
      </c>
      <c r="AQ166" s="74"/>
      <c r="AR166" s="64" t="s">
        <v>13</v>
      </c>
      <c r="AS166" s="73">
        <v>21</v>
      </c>
      <c r="AT166" s="75" t="s">
        <v>295</v>
      </c>
    </row>
    <row r="167" spans="1:46" ht="35.1" customHeight="1" x14ac:dyDescent="0.25">
      <c r="A167" t="s">
        <v>274</v>
      </c>
      <c r="B167" t="s">
        <v>275</v>
      </c>
      <c r="C167" t="s">
        <v>276</v>
      </c>
      <c r="D167" t="s">
        <v>278</v>
      </c>
      <c r="E167" t="s">
        <v>277</v>
      </c>
      <c r="F167" t="s">
        <v>279</v>
      </c>
      <c r="I167" t="s">
        <v>283</v>
      </c>
      <c r="K167" s="51" t="str">
        <f t="shared" si="12"/>
        <v>TC.ĐCN K17B</v>
      </c>
      <c r="L167" s="51"/>
      <c r="M167" s="58"/>
      <c r="N167" s="58"/>
      <c r="O167" s="58"/>
      <c r="P167" s="58"/>
      <c r="Q167" s="51"/>
      <c r="R167" s="58"/>
      <c r="V167" s="148"/>
      <c r="W167" s="13"/>
      <c r="X167" s="130" t="s">
        <v>174</v>
      </c>
      <c r="Y167" s="153" t="s">
        <v>199</v>
      </c>
      <c r="Z167" s="154"/>
      <c r="AA167" s="154"/>
      <c r="AB167" s="154"/>
      <c r="AC167" s="154"/>
      <c r="AD167" s="154"/>
      <c r="AE167" s="154"/>
      <c r="AF167" s="154"/>
      <c r="AG167" s="154"/>
      <c r="AH167" s="154"/>
      <c r="AI167" s="154"/>
      <c r="AJ167" s="154"/>
      <c r="AK167" s="154"/>
      <c r="AL167" s="155"/>
      <c r="AM167" s="60" t="s">
        <v>68</v>
      </c>
      <c r="AN167" s="71" t="s">
        <v>105</v>
      </c>
      <c r="AO167" s="72">
        <v>150</v>
      </c>
      <c r="AP167" s="73">
        <v>150</v>
      </c>
      <c r="AQ167" s="74"/>
      <c r="AR167" s="64" t="s">
        <v>86</v>
      </c>
      <c r="AS167" s="73">
        <v>21</v>
      </c>
      <c r="AT167" s="75" t="s">
        <v>295</v>
      </c>
    </row>
    <row r="168" spans="1:46" ht="35.1" customHeight="1" x14ac:dyDescent="0.25">
      <c r="I168" t="s">
        <v>287</v>
      </c>
      <c r="K168" s="51" t="str">
        <f t="shared" si="12"/>
        <v>TC.ĐCN K17B</v>
      </c>
      <c r="L168" s="51"/>
      <c r="M168" s="58"/>
      <c r="N168" s="58"/>
      <c r="O168" s="58"/>
      <c r="P168" s="58"/>
      <c r="Q168" s="51"/>
      <c r="R168" s="58"/>
      <c r="V168" s="148"/>
      <c r="W168" s="17"/>
      <c r="X168" s="131"/>
      <c r="Y168" s="156"/>
      <c r="Z168" s="157"/>
      <c r="AA168" s="157"/>
      <c r="AB168" s="157"/>
      <c r="AC168" s="157"/>
      <c r="AD168" s="157"/>
      <c r="AE168" s="157"/>
      <c r="AF168" s="157"/>
      <c r="AG168" s="157"/>
      <c r="AH168" s="157"/>
      <c r="AI168" s="157"/>
      <c r="AJ168" s="157"/>
      <c r="AK168" s="157"/>
      <c r="AL168" s="158"/>
      <c r="AM168" s="60" t="s">
        <v>68</v>
      </c>
      <c r="AN168" s="71" t="s">
        <v>219</v>
      </c>
      <c r="AO168" s="72">
        <v>150</v>
      </c>
      <c r="AP168" s="73">
        <v>150</v>
      </c>
      <c r="AQ168" s="74"/>
      <c r="AR168" s="64" t="s">
        <v>99</v>
      </c>
      <c r="AS168" s="73">
        <v>21</v>
      </c>
      <c r="AT168" s="75" t="s">
        <v>295</v>
      </c>
    </row>
    <row r="169" spans="1:46" ht="35.1" customHeight="1" x14ac:dyDescent="0.25">
      <c r="I169" t="s">
        <v>283</v>
      </c>
      <c r="K169" s="51" t="str">
        <f t="shared" si="12"/>
        <v>TC.ĐCN K17B</v>
      </c>
      <c r="L169" s="51"/>
      <c r="M169" s="58"/>
      <c r="N169" s="58"/>
      <c r="O169" s="58"/>
      <c r="P169" s="58"/>
      <c r="Q169" s="51"/>
      <c r="R169" s="58"/>
      <c r="V169" s="148"/>
      <c r="W169" s="17"/>
      <c r="X169" s="131"/>
      <c r="Y169" s="156"/>
      <c r="Z169" s="157"/>
      <c r="AA169" s="157"/>
      <c r="AB169" s="157"/>
      <c r="AC169" s="157"/>
      <c r="AD169" s="157"/>
      <c r="AE169" s="157"/>
      <c r="AF169" s="157"/>
      <c r="AG169" s="157"/>
      <c r="AH169" s="157"/>
      <c r="AI169" s="157"/>
      <c r="AJ169" s="157"/>
      <c r="AK169" s="157"/>
      <c r="AL169" s="158"/>
      <c r="AM169" s="60" t="s">
        <v>68</v>
      </c>
      <c r="AN169" s="71" t="s">
        <v>319</v>
      </c>
      <c r="AO169" s="72">
        <v>75</v>
      </c>
      <c r="AP169" s="73">
        <v>75</v>
      </c>
      <c r="AQ169" s="74"/>
      <c r="AR169" s="64" t="s">
        <v>48</v>
      </c>
      <c r="AS169" s="73">
        <v>21</v>
      </c>
      <c r="AT169" s="75" t="s">
        <v>295</v>
      </c>
    </row>
    <row r="170" spans="1:46" ht="35.1" customHeight="1" x14ac:dyDescent="0.25">
      <c r="I170" t="s">
        <v>287</v>
      </c>
      <c r="K170" s="51" t="str">
        <f t="shared" si="12"/>
        <v>TC.ĐCN K17B</v>
      </c>
      <c r="L170" s="51"/>
      <c r="M170" s="58"/>
      <c r="N170" s="58"/>
      <c r="O170" s="58"/>
      <c r="P170" s="58"/>
      <c r="Q170" s="51"/>
      <c r="R170" s="58"/>
      <c r="V170" s="148"/>
      <c r="W170" s="17"/>
      <c r="X170" s="131"/>
      <c r="Y170" s="156"/>
      <c r="Z170" s="157"/>
      <c r="AA170" s="157"/>
      <c r="AB170" s="157"/>
      <c r="AC170" s="157"/>
      <c r="AD170" s="157"/>
      <c r="AE170" s="157"/>
      <c r="AF170" s="157"/>
      <c r="AG170" s="157"/>
      <c r="AH170" s="157"/>
      <c r="AI170" s="157"/>
      <c r="AJ170" s="157"/>
      <c r="AK170" s="157"/>
      <c r="AL170" s="158"/>
      <c r="AM170" s="64"/>
      <c r="AN170" s="65"/>
      <c r="AO170" s="62"/>
      <c r="AP170" s="62"/>
      <c r="AQ170" s="63"/>
      <c r="AR170" s="64"/>
      <c r="AS170" s="63"/>
      <c r="AT170" s="64"/>
    </row>
    <row r="171" spans="1:46" ht="35.1" customHeight="1" x14ac:dyDescent="0.3">
      <c r="I171" t="s">
        <v>283</v>
      </c>
      <c r="K171" s="51" t="str">
        <f t="shared" si="12"/>
        <v>TC.ĐCN K17B</v>
      </c>
      <c r="L171" s="51"/>
      <c r="M171" s="58"/>
      <c r="N171" s="58"/>
      <c r="O171" s="58"/>
      <c r="P171" s="58"/>
      <c r="Q171" s="51"/>
      <c r="R171" s="58"/>
      <c r="V171" s="148"/>
      <c r="W171" s="16"/>
      <c r="X171" s="131"/>
      <c r="Y171" s="156"/>
      <c r="Z171" s="157"/>
      <c r="AA171" s="157"/>
      <c r="AB171" s="157"/>
      <c r="AC171" s="157"/>
      <c r="AD171" s="157"/>
      <c r="AE171" s="157"/>
      <c r="AF171" s="157"/>
      <c r="AG171" s="157"/>
      <c r="AH171" s="157"/>
      <c r="AI171" s="157"/>
      <c r="AJ171" s="157"/>
      <c r="AK171" s="157"/>
      <c r="AL171" s="158"/>
      <c r="AM171" s="66"/>
      <c r="AN171" s="48"/>
      <c r="AO171" s="49"/>
      <c r="AP171" s="49"/>
      <c r="AQ171" s="51"/>
      <c r="AR171" s="51"/>
      <c r="AS171" s="51"/>
      <c r="AT171" s="51"/>
    </row>
    <row r="172" spans="1:46" ht="35.1" customHeight="1" x14ac:dyDescent="0.25">
      <c r="I172" t="s">
        <v>287</v>
      </c>
      <c r="K172" s="51" t="str">
        <f t="shared" si="12"/>
        <v>TC.ĐCN K17B</v>
      </c>
      <c r="L172" s="51"/>
      <c r="M172" s="58"/>
      <c r="N172" s="58"/>
      <c r="O172" s="58"/>
      <c r="P172" s="58"/>
      <c r="Q172" s="51"/>
      <c r="R172" s="58"/>
      <c r="V172" s="149"/>
      <c r="W172" s="18"/>
      <c r="X172" s="132"/>
      <c r="Y172" s="159"/>
      <c r="Z172" s="160"/>
      <c r="AA172" s="160"/>
      <c r="AB172" s="160"/>
      <c r="AC172" s="160"/>
      <c r="AD172" s="160"/>
      <c r="AE172" s="160"/>
      <c r="AF172" s="160"/>
      <c r="AG172" s="160"/>
      <c r="AH172" s="160"/>
      <c r="AI172" s="160"/>
      <c r="AJ172" s="160"/>
      <c r="AK172" s="160"/>
      <c r="AL172" s="161"/>
      <c r="AM172" s="67"/>
      <c r="AN172" s="68"/>
      <c r="AO172" s="69"/>
      <c r="AP172" s="69"/>
      <c r="AQ172" s="67"/>
      <c r="AR172" s="67"/>
      <c r="AS172" s="67"/>
      <c r="AT172" s="67"/>
    </row>
    <row r="173" spans="1:46" ht="35.1" customHeight="1" x14ac:dyDescent="0.3">
      <c r="I173" t="s">
        <v>283</v>
      </c>
      <c r="K173" s="51" t="str">
        <f>W173</f>
        <v>TC.ĐCN K17C</v>
      </c>
      <c r="L173" s="51"/>
      <c r="M173" s="58"/>
      <c r="N173" s="58"/>
      <c r="O173" s="58"/>
      <c r="P173" s="58"/>
      <c r="Q173" s="51"/>
      <c r="R173" s="58"/>
      <c r="V173" s="148">
        <v>14</v>
      </c>
      <c r="W173" s="22" t="s">
        <v>69</v>
      </c>
      <c r="X173" s="42" t="s">
        <v>5</v>
      </c>
      <c r="Y173" s="122" t="s">
        <v>254</v>
      </c>
      <c r="Z173" s="123"/>
      <c r="AA173" s="122" t="s">
        <v>255</v>
      </c>
      <c r="AB173" s="123"/>
      <c r="AC173" s="122" t="s">
        <v>256</v>
      </c>
      <c r="AD173" s="123"/>
      <c r="AE173" s="122" t="s">
        <v>257</v>
      </c>
      <c r="AF173" s="123"/>
      <c r="AG173" s="122" t="s">
        <v>258</v>
      </c>
      <c r="AH173" s="123"/>
      <c r="AI173" s="122" t="s">
        <v>259</v>
      </c>
      <c r="AJ173" s="123"/>
      <c r="AK173" s="122" t="s">
        <v>260</v>
      </c>
      <c r="AL173" s="123"/>
      <c r="AM173" s="66" t="s">
        <v>264</v>
      </c>
      <c r="AN173" s="70" t="s">
        <v>267</v>
      </c>
      <c r="AO173" s="49" t="s">
        <v>116</v>
      </c>
      <c r="AP173" s="49">
        <v>510</v>
      </c>
      <c r="AQ173" s="50" t="e">
        <f>COUNTIF(#REF!,'FILE MAU'!AO173)</f>
        <v>#REF!</v>
      </c>
      <c r="AR173" s="50"/>
      <c r="AS173" s="51"/>
      <c r="AT173" s="51"/>
    </row>
    <row r="174" spans="1:46" ht="35.1" customHeight="1" x14ac:dyDescent="0.3">
      <c r="A174" t="s">
        <v>274</v>
      </c>
      <c r="B174" t="s">
        <v>275</v>
      </c>
      <c r="C174" t="s">
        <v>276</v>
      </c>
      <c r="D174" t="s">
        <v>277</v>
      </c>
      <c r="E174" t="s">
        <v>278</v>
      </c>
      <c r="F174" t="s">
        <v>279</v>
      </c>
      <c r="I174" t="s">
        <v>287</v>
      </c>
      <c r="K174" s="51" t="str">
        <f>K173</f>
        <v>TC.ĐCN K17C</v>
      </c>
      <c r="L174" s="51"/>
      <c r="M174" s="58"/>
      <c r="N174" s="58"/>
      <c r="O174" s="58"/>
      <c r="P174" s="58"/>
      <c r="Q174" s="51"/>
      <c r="R174" s="58"/>
      <c r="V174" s="148"/>
      <c r="W174" s="7">
        <v>28</v>
      </c>
      <c r="X174" s="130" t="s">
        <v>173</v>
      </c>
      <c r="Y174" s="133" t="s">
        <v>253</v>
      </c>
      <c r="Z174" s="134"/>
      <c r="AA174" s="133" t="s">
        <v>405</v>
      </c>
      <c r="AB174" s="134"/>
      <c r="AC174" s="135" t="s">
        <v>10</v>
      </c>
      <c r="AD174" s="136"/>
      <c r="AE174" s="135" t="s">
        <v>10</v>
      </c>
      <c r="AF174" s="136"/>
      <c r="AG174" s="135" t="s">
        <v>10</v>
      </c>
      <c r="AH174" s="136"/>
      <c r="AI174" s="124"/>
      <c r="AJ174" s="125"/>
      <c r="AK174" s="124"/>
      <c r="AL174" s="125"/>
      <c r="AM174" s="66" t="str">
        <f>W173</f>
        <v>TC.ĐCN K17C</v>
      </c>
      <c r="AN174" s="68" t="s">
        <v>293</v>
      </c>
      <c r="AO174" s="49" t="s">
        <v>272</v>
      </c>
      <c r="AP174" s="49">
        <v>510</v>
      </c>
      <c r="AQ174" s="69">
        <f>ROUNDUP(AP173/26,0)</f>
        <v>20</v>
      </c>
      <c r="AR174" s="69"/>
      <c r="AS174" s="67"/>
      <c r="AT174" s="67"/>
    </row>
    <row r="175" spans="1:46" ht="35.1" customHeight="1" x14ac:dyDescent="0.25">
      <c r="A175" t="s">
        <v>283</v>
      </c>
      <c r="B175" t="s">
        <v>69</v>
      </c>
      <c r="C175" t="s">
        <v>255</v>
      </c>
      <c r="D175" t="s">
        <v>105</v>
      </c>
      <c r="E175" t="s">
        <v>110</v>
      </c>
      <c r="F175" t="s">
        <v>323</v>
      </c>
      <c r="I175" t="s">
        <v>283</v>
      </c>
      <c r="K175" s="51" t="str">
        <f t="shared" ref="K175:K185" si="13">K174</f>
        <v>TC.ĐCN K17C</v>
      </c>
      <c r="L175" s="51"/>
      <c r="M175" s="58"/>
      <c r="N175" s="58"/>
      <c r="O175" s="58"/>
      <c r="P175" s="58"/>
      <c r="Q175" s="51"/>
      <c r="R175" s="58"/>
      <c r="V175" s="148"/>
      <c r="W175" s="15" t="s">
        <v>142</v>
      </c>
      <c r="X175" s="131"/>
      <c r="Y175" s="126" t="s">
        <v>105</v>
      </c>
      <c r="Z175" s="127"/>
      <c r="AA175" s="126" t="s">
        <v>105</v>
      </c>
      <c r="AB175" s="127"/>
      <c r="AC175" s="126" t="s">
        <v>56</v>
      </c>
      <c r="AD175" s="127"/>
      <c r="AE175" s="126" t="s">
        <v>10</v>
      </c>
      <c r="AF175" s="127"/>
      <c r="AG175" s="126" t="s">
        <v>216</v>
      </c>
      <c r="AH175" s="127"/>
      <c r="AI175" s="128"/>
      <c r="AJ175" s="129"/>
      <c r="AK175" s="128"/>
      <c r="AL175" s="129"/>
      <c r="AM175" s="66" t="s">
        <v>264</v>
      </c>
      <c r="AN175" s="66" t="s">
        <v>265</v>
      </c>
      <c r="AO175" s="70" t="s">
        <v>266</v>
      </c>
      <c r="AP175" s="70" t="s">
        <v>267</v>
      </c>
      <c r="AQ175" s="66" t="s">
        <v>268</v>
      </c>
      <c r="AR175" s="66" t="s">
        <v>269</v>
      </c>
      <c r="AS175" s="66" t="s">
        <v>270</v>
      </c>
      <c r="AT175" s="66" t="s">
        <v>271</v>
      </c>
    </row>
    <row r="176" spans="1:46" ht="35.1" customHeight="1" x14ac:dyDescent="0.25">
      <c r="A176" t="s">
        <v>283</v>
      </c>
      <c r="B176" t="s">
        <v>69</v>
      </c>
      <c r="C176" t="s">
        <v>254</v>
      </c>
      <c r="D176" t="s">
        <v>105</v>
      </c>
      <c r="E176" t="s">
        <v>110</v>
      </c>
      <c r="F176" t="s">
        <v>323</v>
      </c>
      <c r="I176" t="s">
        <v>283</v>
      </c>
      <c r="K176" s="51" t="str">
        <f t="shared" si="13"/>
        <v>TC.ĐCN K17C</v>
      </c>
      <c r="L176" s="51"/>
      <c r="M176" s="58"/>
      <c r="N176" s="58"/>
      <c r="O176" s="58"/>
      <c r="P176" s="58"/>
      <c r="Q176" s="51"/>
      <c r="R176" s="58"/>
      <c r="V176" s="148"/>
      <c r="W176" s="7"/>
      <c r="X176" s="131"/>
      <c r="Y176" s="137">
        <v>3</v>
      </c>
      <c r="Z176" s="138"/>
      <c r="AA176" s="137">
        <v>3</v>
      </c>
      <c r="AB176" s="138"/>
      <c r="AC176" s="137">
        <v>3</v>
      </c>
      <c r="AD176" s="138"/>
      <c r="AE176" s="137"/>
      <c r="AF176" s="138"/>
      <c r="AG176" s="137">
        <v>3</v>
      </c>
      <c r="AH176" s="138"/>
      <c r="AI176" s="128"/>
      <c r="AJ176" s="129"/>
      <c r="AK176" s="128"/>
      <c r="AL176" s="129"/>
      <c r="AM176" s="60" t="s">
        <v>69</v>
      </c>
      <c r="AN176" s="71" t="s">
        <v>56</v>
      </c>
      <c r="AO176" s="72">
        <v>24</v>
      </c>
      <c r="AP176" s="73">
        <v>24</v>
      </c>
      <c r="AQ176" s="74"/>
      <c r="AR176" s="64" t="s">
        <v>59</v>
      </c>
      <c r="AS176" s="73">
        <v>20</v>
      </c>
      <c r="AT176" s="75" t="s">
        <v>282</v>
      </c>
    </row>
    <row r="177" spans="1:46" ht="35.1" customHeight="1" x14ac:dyDescent="0.25">
      <c r="A177" t="s">
        <v>283</v>
      </c>
      <c r="B177" t="s">
        <v>69</v>
      </c>
      <c r="C177" t="s">
        <v>258</v>
      </c>
      <c r="D177" t="s">
        <v>216</v>
      </c>
      <c r="E177" t="s">
        <v>48</v>
      </c>
      <c r="F177" t="s">
        <v>324</v>
      </c>
      <c r="I177" t="s">
        <v>283</v>
      </c>
      <c r="K177" s="51" t="str">
        <f t="shared" si="13"/>
        <v>TC.ĐCN K17C</v>
      </c>
      <c r="L177" s="51"/>
      <c r="M177" s="58"/>
      <c r="N177" s="58"/>
      <c r="O177" s="58"/>
      <c r="P177" s="58"/>
      <c r="Q177" s="51"/>
      <c r="R177" s="58"/>
      <c r="V177" s="148"/>
      <c r="W177" s="16"/>
      <c r="X177" s="131"/>
      <c r="Y177" s="126" t="s">
        <v>110</v>
      </c>
      <c r="Z177" s="127"/>
      <c r="AA177" s="126" t="s">
        <v>110</v>
      </c>
      <c r="AB177" s="127"/>
      <c r="AC177" s="126" t="s">
        <v>59</v>
      </c>
      <c r="AD177" s="127"/>
      <c r="AE177" s="126" t="s">
        <v>10</v>
      </c>
      <c r="AF177" s="127"/>
      <c r="AG177" s="126" t="s">
        <v>48</v>
      </c>
      <c r="AH177" s="127"/>
      <c r="AI177" s="128"/>
      <c r="AJ177" s="129"/>
      <c r="AK177" s="128"/>
      <c r="AL177" s="129"/>
      <c r="AM177" s="60" t="s">
        <v>69</v>
      </c>
      <c r="AN177" s="71" t="s">
        <v>216</v>
      </c>
      <c r="AO177" s="72">
        <v>30</v>
      </c>
      <c r="AP177" s="73">
        <v>30</v>
      </c>
      <c r="AQ177" s="74"/>
      <c r="AR177" s="64" t="s">
        <v>48</v>
      </c>
      <c r="AS177" s="73">
        <v>20</v>
      </c>
      <c r="AT177" s="75" t="s">
        <v>282</v>
      </c>
    </row>
    <row r="178" spans="1:46" ht="35.1" customHeight="1" x14ac:dyDescent="0.25">
      <c r="A178" t="s">
        <v>283</v>
      </c>
      <c r="B178" t="s">
        <v>69</v>
      </c>
      <c r="C178" t="s">
        <v>256</v>
      </c>
      <c r="D178" t="s">
        <v>56</v>
      </c>
      <c r="E178" t="s">
        <v>59</v>
      </c>
      <c r="F178" t="s">
        <v>325</v>
      </c>
      <c r="I178" t="s">
        <v>283</v>
      </c>
      <c r="K178" s="51" t="str">
        <f t="shared" si="13"/>
        <v>TC.ĐCN K17C</v>
      </c>
      <c r="L178" s="51"/>
      <c r="M178" s="58"/>
      <c r="N178" s="58"/>
      <c r="O178" s="58"/>
      <c r="P178" s="58"/>
      <c r="Q178" s="51"/>
      <c r="R178" s="58"/>
      <c r="V178" s="148"/>
      <c r="W178" s="13"/>
      <c r="X178" s="131"/>
      <c r="Y178" s="145"/>
      <c r="Z178" s="146"/>
      <c r="AA178" s="145"/>
      <c r="AB178" s="146"/>
      <c r="AC178" s="145"/>
      <c r="AD178" s="146"/>
      <c r="AE178" s="145"/>
      <c r="AF178" s="146"/>
      <c r="AG178" s="145"/>
      <c r="AH178" s="146"/>
      <c r="AI178" s="139"/>
      <c r="AJ178" s="140"/>
      <c r="AK178" s="139"/>
      <c r="AL178" s="140"/>
      <c r="AM178" s="60" t="s">
        <v>69</v>
      </c>
      <c r="AN178" s="71" t="s">
        <v>217</v>
      </c>
      <c r="AO178" s="72">
        <v>75</v>
      </c>
      <c r="AP178" s="73">
        <v>75</v>
      </c>
      <c r="AQ178" s="74"/>
      <c r="AR178" s="64" t="s">
        <v>92</v>
      </c>
      <c r="AS178" s="73">
        <v>20</v>
      </c>
      <c r="AT178" s="75" t="s">
        <v>282</v>
      </c>
    </row>
    <row r="179" spans="1:46" ht="35.1" customHeight="1" x14ac:dyDescent="0.25">
      <c r="I179" t="s">
        <v>283</v>
      </c>
      <c r="K179" s="51" t="str">
        <f t="shared" si="13"/>
        <v>TC.ĐCN K17C</v>
      </c>
      <c r="L179" s="51"/>
      <c r="M179" s="58"/>
      <c r="N179" s="58"/>
      <c r="O179" s="58"/>
      <c r="P179" s="58"/>
      <c r="Q179" s="51"/>
      <c r="R179" s="58"/>
      <c r="V179" s="148"/>
      <c r="W179" s="13"/>
      <c r="X179" s="132"/>
      <c r="Y179" s="141" t="s">
        <v>323</v>
      </c>
      <c r="Z179" s="142"/>
      <c r="AA179" s="141" t="s">
        <v>323</v>
      </c>
      <c r="AB179" s="142"/>
      <c r="AC179" s="141" t="s">
        <v>325</v>
      </c>
      <c r="AD179" s="142"/>
      <c r="AE179" s="141" t="s">
        <v>10</v>
      </c>
      <c r="AF179" s="142"/>
      <c r="AG179" s="141" t="s">
        <v>324</v>
      </c>
      <c r="AH179" s="142"/>
      <c r="AI179" s="143"/>
      <c r="AJ179" s="144"/>
      <c r="AK179" s="143"/>
      <c r="AL179" s="144"/>
      <c r="AM179" s="60" t="s">
        <v>69</v>
      </c>
      <c r="AN179" s="71" t="s">
        <v>105</v>
      </c>
      <c r="AO179" s="72">
        <v>150</v>
      </c>
      <c r="AP179" s="73">
        <v>150</v>
      </c>
      <c r="AQ179" s="74"/>
      <c r="AR179" s="64" t="s">
        <v>110</v>
      </c>
      <c r="AS179" s="73">
        <v>20</v>
      </c>
      <c r="AT179" s="75" t="s">
        <v>282</v>
      </c>
    </row>
    <row r="180" spans="1:46" ht="35.1" customHeight="1" x14ac:dyDescent="0.25">
      <c r="A180" t="s">
        <v>274</v>
      </c>
      <c r="B180" t="s">
        <v>275</v>
      </c>
      <c r="C180" t="s">
        <v>276</v>
      </c>
      <c r="D180" t="s">
        <v>278</v>
      </c>
      <c r="E180" t="s">
        <v>277</v>
      </c>
      <c r="F180" t="s">
        <v>279</v>
      </c>
      <c r="I180" t="s">
        <v>283</v>
      </c>
      <c r="K180" s="51" t="str">
        <f t="shared" si="13"/>
        <v>TC.ĐCN K17C</v>
      </c>
      <c r="L180" s="51"/>
      <c r="M180" s="58"/>
      <c r="N180" s="58"/>
      <c r="O180" s="58"/>
      <c r="P180" s="58"/>
      <c r="Q180" s="51"/>
      <c r="R180" s="58"/>
      <c r="V180" s="148"/>
      <c r="W180" s="13"/>
      <c r="X180" s="130" t="s">
        <v>174</v>
      </c>
      <c r="Y180" s="133"/>
      <c r="Z180" s="134"/>
      <c r="AA180" s="133" t="s">
        <v>10</v>
      </c>
      <c r="AB180" s="134"/>
      <c r="AC180" s="135" t="s">
        <v>10</v>
      </c>
      <c r="AD180" s="136"/>
      <c r="AE180" s="135" t="s">
        <v>10</v>
      </c>
      <c r="AF180" s="136"/>
      <c r="AG180" s="135" t="s">
        <v>10</v>
      </c>
      <c r="AH180" s="136"/>
      <c r="AI180" s="124"/>
      <c r="AJ180" s="125"/>
      <c r="AK180" s="124"/>
      <c r="AL180" s="125"/>
      <c r="AM180" s="60" t="s">
        <v>69</v>
      </c>
      <c r="AN180" s="71" t="s">
        <v>219</v>
      </c>
      <c r="AO180" s="72">
        <v>150</v>
      </c>
      <c r="AP180" s="73">
        <v>150</v>
      </c>
      <c r="AQ180" s="74"/>
      <c r="AR180" s="64" t="s">
        <v>19</v>
      </c>
      <c r="AS180" s="73">
        <v>20</v>
      </c>
      <c r="AT180" s="75" t="s">
        <v>282</v>
      </c>
    </row>
    <row r="181" spans="1:46" ht="35.1" customHeight="1" x14ac:dyDescent="0.25">
      <c r="A181" t="s">
        <v>287</v>
      </c>
      <c r="B181" t="s">
        <v>69</v>
      </c>
      <c r="C181" t="s">
        <v>255</v>
      </c>
      <c r="D181" t="s">
        <v>110</v>
      </c>
      <c r="E181" t="s">
        <v>105</v>
      </c>
      <c r="F181" t="s">
        <v>323</v>
      </c>
      <c r="I181" t="s">
        <v>283</v>
      </c>
      <c r="K181" s="51" t="str">
        <f t="shared" si="13"/>
        <v>TC.ĐCN K17C</v>
      </c>
      <c r="L181" s="51"/>
      <c r="M181" s="58"/>
      <c r="N181" s="58"/>
      <c r="O181" s="58"/>
      <c r="P181" s="58"/>
      <c r="Q181" s="51"/>
      <c r="R181" s="58"/>
      <c r="V181" s="148"/>
      <c r="W181" s="17"/>
      <c r="X181" s="131"/>
      <c r="Y181" s="126" t="s">
        <v>105</v>
      </c>
      <c r="Z181" s="127"/>
      <c r="AA181" s="126" t="s">
        <v>105</v>
      </c>
      <c r="AB181" s="127"/>
      <c r="AC181" s="126" t="s">
        <v>56</v>
      </c>
      <c r="AD181" s="127"/>
      <c r="AE181" s="126" t="s">
        <v>10</v>
      </c>
      <c r="AF181" s="127"/>
      <c r="AG181" s="126" t="s">
        <v>216</v>
      </c>
      <c r="AH181" s="127"/>
      <c r="AI181" s="128"/>
      <c r="AJ181" s="129"/>
      <c r="AK181" s="128"/>
      <c r="AL181" s="129"/>
      <c r="AM181" s="60" t="s">
        <v>69</v>
      </c>
      <c r="AN181" s="71" t="s">
        <v>319</v>
      </c>
      <c r="AO181" s="72">
        <v>75</v>
      </c>
      <c r="AP181" s="73">
        <v>75</v>
      </c>
      <c r="AQ181" s="74"/>
      <c r="AR181" s="64" t="s">
        <v>48</v>
      </c>
      <c r="AS181" s="73">
        <v>20</v>
      </c>
      <c r="AT181" s="75" t="s">
        <v>282</v>
      </c>
    </row>
    <row r="182" spans="1:46" ht="35.1" customHeight="1" x14ac:dyDescent="0.25">
      <c r="A182" t="s">
        <v>287</v>
      </c>
      <c r="B182" t="s">
        <v>69</v>
      </c>
      <c r="C182" t="s">
        <v>254</v>
      </c>
      <c r="D182" t="s">
        <v>110</v>
      </c>
      <c r="E182" t="s">
        <v>105</v>
      </c>
      <c r="F182" t="s">
        <v>323</v>
      </c>
      <c r="I182" t="s">
        <v>283</v>
      </c>
      <c r="K182" s="51" t="str">
        <f t="shared" si="13"/>
        <v>TC.ĐCN K17C</v>
      </c>
      <c r="L182" s="51"/>
      <c r="M182" s="58"/>
      <c r="N182" s="58"/>
      <c r="O182" s="58"/>
      <c r="P182" s="58"/>
      <c r="Q182" s="51"/>
      <c r="R182" s="58"/>
      <c r="V182" s="148"/>
      <c r="W182" s="17"/>
      <c r="X182" s="131"/>
      <c r="Y182" s="137">
        <v>3</v>
      </c>
      <c r="Z182" s="138"/>
      <c r="AA182" s="137">
        <v>3</v>
      </c>
      <c r="AB182" s="138"/>
      <c r="AC182" s="137">
        <v>3</v>
      </c>
      <c r="AD182" s="138"/>
      <c r="AE182" s="137"/>
      <c r="AF182" s="138"/>
      <c r="AG182" s="137">
        <v>3</v>
      </c>
      <c r="AH182" s="138"/>
      <c r="AI182" s="128"/>
      <c r="AJ182" s="129"/>
      <c r="AK182" s="128"/>
      <c r="AL182" s="129"/>
      <c r="AM182" s="64"/>
      <c r="AN182" s="65"/>
      <c r="AO182" s="62"/>
      <c r="AP182" s="62"/>
      <c r="AQ182" s="63"/>
      <c r="AR182" s="64"/>
      <c r="AS182" s="63"/>
      <c r="AT182" s="64"/>
    </row>
    <row r="183" spans="1:46" ht="35.1" customHeight="1" x14ac:dyDescent="0.25">
      <c r="A183" t="s">
        <v>287</v>
      </c>
      <c r="B183" t="s">
        <v>69</v>
      </c>
      <c r="C183" t="s">
        <v>258</v>
      </c>
      <c r="D183" t="s">
        <v>48</v>
      </c>
      <c r="E183" t="s">
        <v>216</v>
      </c>
      <c r="F183" t="s">
        <v>324</v>
      </c>
      <c r="I183" t="s">
        <v>283</v>
      </c>
      <c r="K183" s="51" t="str">
        <f t="shared" si="13"/>
        <v>TC.ĐCN K17C</v>
      </c>
      <c r="L183" s="51"/>
      <c r="M183" s="58"/>
      <c r="N183" s="58"/>
      <c r="O183" s="58"/>
      <c r="P183" s="58"/>
      <c r="Q183" s="51"/>
      <c r="R183" s="58"/>
      <c r="V183" s="148"/>
      <c r="W183" s="17"/>
      <c r="X183" s="131"/>
      <c r="Y183" s="126" t="s">
        <v>110</v>
      </c>
      <c r="Z183" s="127"/>
      <c r="AA183" s="126" t="s">
        <v>110</v>
      </c>
      <c r="AB183" s="127"/>
      <c r="AC183" s="126" t="s">
        <v>59</v>
      </c>
      <c r="AD183" s="127"/>
      <c r="AE183" s="126" t="s">
        <v>10</v>
      </c>
      <c r="AF183" s="127"/>
      <c r="AG183" s="126" t="s">
        <v>48</v>
      </c>
      <c r="AH183" s="127"/>
      <c r="AI183" s="128"/>
      <c r="AJ183" s="129"/>
      <c r="AK183" s="128"/>
      <c r="AL183" s="129"/>
      <c r="AM183" s="64"/>
      <c r="AN183" s="65"/>
      <c r="AO183" s="62"/>
      <c r="AP183" s="62"/>
      <c r="AQ183" s="63"/>
      <c r="AR183" s="64"/>
      <c r="AS183" s="63"/>
      <c r="AT183" s="64"/>
    </row>
    <row r="184" spans="1:46" ht="35.1" customHeight="1" x14ac:dyDescent="0.3">
      <c r="A184" t="s">
        <v>287</v>
      </c>
      <c r="B184" t="s">
        <v>69</v>
      </c>
      <c r="C184" t="s">
        <v>256</v>
      </c>
      <c r="D184" t="s">
        <v>59</v>
      </c>
      <c r="E184" t="s">
        <v>56</v>
      </c>
      <c r="F184" t="s">
        <v>325</v>
      </c>
      <c r="I184" t="s">
        <v>283</v>
      </c>
      <c r="K184" s="51" t="str">
        <f t="shared" si="13"/>
        <v>TC.ĐCN K17C</v>
      </c>
      <c r="L184" s="51"/>
      <c r="M184" s="58"/>
      <c r="N184" s="58"/>
      <c r="O184" s="58"/>
      <c r="P184" s="58"/>
      <c r="Q184" s="51"/>
      <c r="R184" s="58"/>
      <c r="V184" s="148"/>
      <c r="W184" s="16"/>
      <c r="X184" s="131"/>
      <c r="Y184" s="145"/>
      <c r="Z184" s="146"/>
      <c r="AA184" s="145"/>
      <c r="AB184" s="146"/>
      <c r="AC184" s="145"/>
      <c r="AD184" s="146"/>
      <c r="AE184" s="145"/>
      <c r="AF184" s="146"/>
      <c r="AG184" s="145"/>
      <c r="AH184" s="146"/>
      <c r="AI184" s="139"/>
      <c r="AJ184" s="140"/>
      <c r="AK184" s="139"/>
      <c r="AL184" s="140"/>
      <c r="AM184" s="66"/>
      <c r="AN184" s="48"/>
      <c r="AO184" s="49"/>
      <c r="AP184" s="49"/>
      <c r="AQ184" s="51"/>
      <c r="AR184" s="51"/>
      <c r="AS184" s="51"/>
      <c r="AT184" s="51"/>
    </row>
    <row r="185" spans="1:46" ht="35.1" customHeight="1" x14ac:dyDescent="0.25">
      <c r="I185" t="s">
        <v>283</v>
      </c>
      <c r="K185" s="51" t="str">
        <f t="shared" si="13"/>
        <v>TC.ĐCN K17C</v>
      </c>
      <c r="L185" s="51"/>
      <c r="M185" s="58"/>
      <c r="N185" s="58"/>
      <c r="O185" s="58"/>
      <c r="P185" s="58"/>
      <c r="Q185" s="51"/>
      <c r="R185" s="58"/>
      <c r="V185" s="149"/>
      <c r="W185" s="18"/>
      <c r="X185" s="132"/>
      <c r="Y185" s="141" t="s">
        <v>323</v>
      </c>
      <c r="Z185" s="142"/>
      <c r="AA185" s="141" t="s">
        <v>323</v>
      </c>
      <c r="AB185" s="142"/>
      <c r="AC185" s="141" t="s">
        <v>325</v>
      </c>
      <c r="AD185" s="142"/>
      <c r="AE185" s="141" t="s">
        <v>10</v>
      </c>
      <c r="AF185" s="142"/>
      <c r="AG185" s="141" t="s">
        <v>324</v>
      </c>
      <c r="AH185" s="142"/>
      <c r="AI185" s="143"/>
      <c r="AJ185" s="144"/>
      <c r="AK185" s="143"/>
      <c r="AL185" s="144"/>
      <c r="AM185" s="67"/>
      <c r="AN185" s="68"/>
      <c r="AO185" s="69"/>
      <c r="AP185" s="69"/>
      <c r="AQ185" s="67"/>
      <c r="AR185" s="67"/>
      <c r="AS185" s="67"/>
      <c r="AT185" s="67"/>
    </row>
    <row r="186" spans="1:46" ht="35.1" customHeight="1" x14ac:dyDescent="0.3">
      <c r="I186" t="s">
        <v>287</v>
      </c>
      <c r="K186" s="51" t="str">
        <f>W186</f>
        <v>TC.ĐCN K17D</v>
      </c>
      <c r="L186" s="51"/>
      <c r="M186" s="58"/>
      <c r="N186" s="58"/>
      <c r="O186" s="58"/>
      <c r="P186" s="58"/>
      <c r="Q186" s="51"/>
      <c r="R186" s="58"/>
      <c r="V186" s="148">
        <v>15</v>
      </c>
      <c r="W186" s="22" t="s">
        <v>91</v>
      </c>
      <c r="X186" s="42" t="s">
        <v>5</v>
      </c>
      <c r="Y186" s="122" t="s">
        <v>254</v>
      </c>
      <c r="Z186" s="123"/>
      <c r="AA186" s="122" t="s">
        <v>255</v>
      </c>
      <c r="AB186" s="123"/>
      <c r="AC186" s="122" t="s">
        <v>256</v>
      </c>
      <c r="AD186" s="123"/>
      <c r="AE186" s="122" t="s">
        <v>257</v>
      </c>
      <c r="AF186" s="123"/>
      <c r="AG186" s="122" t="s">
        <v>258</v>
      </c>
      <c r="AH186" s="123"/>
      <c r="AI186" s="122" t="s">
        <v>259</v>
      </c>
      <c r="AJ186" s="123"/>
      <c r="AK186" s="122" t="s">
        <v>260</v>
      </c>
      <c r="AL186" s="123"/>
      <c r="AM186" s="66" t="s">
        <v>264</v>
      </c>
      <c r="AN186" s="70" t="s">
        <v>267</v>
      </c>
      <c r="AO186" s="49" t="s">
        <v>116</v>
      </c>
      <c r="AP186" s="49">
        <v>510</v>
      </c>
      <c r="AQ186" s="50" t="e">
        <f>COUNTIF(#REF!,'FILE MAU'!AO186)</f>
        <v>#REF!</v>
      </c>
      <c r="AR186" s="50"/>
      <c r="AS186" s="51"/>
      <c r="AT186" s="51"/>
    </row>
    <row r="187" spans="1:46" ht="35.1" customHeight="1" x14ac:dyDescent="0.3">
      <c r="A187" t="s">
        <v>274</v>
      </c>
      <c r="B187" t="s">
        <v>275</v>
      </c>
      <c r="C187" t="s">
        <v>276</v>
      </c>
      <c r="D187" t="s">
        <v>277</v>
      </c>
      <c r="E187" t="s">
        <v>278</v>
      </c>
      <c r="F187" t="s">
        <v>279</v>
      </c>
      <c r="I187" t="s">
        <v>283</v>
      </c>
      <c r="K187" s="51" t="str">
        <f>K186</f>
        <v>TC.ĐCN K17D</v>
      </c>
      <c r="L187" s="51"/>
      <c r="M187" s="58"/>
      <c r="N187" s="58"/>
      <c r="O187" s="58"/>
      <c r="P187" s="58"/>
      <c r="Q187" s="51"/>
      <c r="R187" s="58"/>
      <c r="V187" s="148"/>
      <c r="W187" s="7">
        <v>29</v>
      </c>
      <c r="X187" s="130" t="s">
        <v>173</v>
      </c>
      <c r="Y187" s="133" t="s">
        <v>253</v>
      </c>
      <c r="Z187" s="134"/>
      <c r="AA187" s="133" t="s">
        <v>405</v>
      </c>
      <c r="AB187" s="134"/>
      <c r="AC187" s="135" t="s">
        <v>10</v>
      </c>
      <c r="AD187" s="136"/>
      <c r="AE187" s="135" t="s">
        <v>10</v>
      </c>
      <c r="AF187" s="136"/>
      <c r="AG187" s="135" t="s">
        <v>10</v>
      </c>
      <c r="AH187" s="136"/>
      <c r="AI187" s="124"/>
      <c r="AJ187" s="125"/>
      <c r="AK187" s="124"/>
      <c r="AL187" s="125"/>
      <c r="AM187" s="66" t="str">
        <f>W186</f>
        <v>TC.ĐCN K17D</v>
      </c>
      <c r="AN187" s="68" t="s">
        <v>293</v>
      </c>
      <c r="AO187" s="49" t="s">
        <v>272</v>
      </c>
      <c r="AP187" s="49">
        <v>510</v>
      </c>
      <c r="AQ187" s="69">
        <f>ROUNDUP(AP186/26,0)</f>
        <v>20</v>
      </c>
      <c r="AR187" s="69"/>
      <c r="AS187" s="67"/>
      <c r="AT187" s="67"/>
    </row>
    <row r="188" spans="1:46" ht="35.1" customHeight="1" x14ac:dyDescent="0.25">
      <c r="A188" t="s">
        <v>283</v>
      </c>
      <c r="B188" t="s">
        <v>91</v>
      </c>
      <c r="C188" t="s">
        <v>255</v>
      </c>
      <c r="D188" t="s">
        <v>217</v>
      </c>
      <c r="E188" t="s">
        <v>92</v>
      </c>
      <c r="F188" t="s">
        <v>317</v>
      </c>
      <c r="I188" t="s">
        <v>287</v>
      </c>
      <c r="K188" s="51" t="str">
        <f t="shared" ref="K188:K198" si="14">K187</f>
        <v>TC.ĐCN K17D</v>
      </c>
      <c r="L188" s="51"/>
      <c r="M188" s="58"/>
      <c r="N188" s="58"/>
      <c r="O188" s="58"/>
      <c r="P188" s="58"/>
      <c r="Q188" s="51"/>
      <c r="R188" s="58"/>
      <c r="V188" s="148"/>
      <c r="W188" s="15" t="s">
        <v>143</v>
      </c>
      <c r="X188" s="131"/>
      <c r="Y188" s="126" t="s">
        <v>217</v>
      </c>
      <c r="Z188" s="127"/>
      <c r="AA188" s="126" t="s">
        <v>217</v>
      </c>
      <c r="AB188" s="127"/>
      <c r="AC188" s="126" t="s">
        <v>10</v>
      </c>
      <c r="AD188" s="127"/>
      <c r="AE188" s="126" t="s">
        <v>105</v>
      </c>
      <c r="AF188" s="127"/>
      <c r="AG188" s="126" t="s">
        <v>216</v>
      </c>
      <c r="AH188" s="127"/>
      <c r="AI188" s="128"/>
      <c r="AJ188" s="129"/>
      <c r="AK188" s="128"/>
      <c r="AL188" s="129"/>
      <c r="AM188" s="66" t="s">
        <v>264</v>
      </c>
      <c r="AN188" s="66" t="s">
        <v>265</v>
      </c>
      <c r="AO188" s="70" t="s">
        <v>266</v>
      </c>
      <c r="AP188" s="70" t="s">
        <v>267</v>
      </c>
      <c r="AQ188" s="66" t="s">
        <v>268</v>
      </c>
      <c r="AR188" s="66" t="s">
        <v>269</v>
      </c>
      <c r="AS188" s="66" t="s">
        <v>270</v>
      </c>
      <c r="AT188" s="66" t="s">
        <v>271</v>
      </c>
    </row>
    <row r="189" spans="1:46" ht="35.1" customHeight="1" x14ac:dyDescent="0.25">
      <c r="A189" t="s">
        <v>283</v>
      </c>
      <c r="B189" t="s">
        <v>91</v>
      </c>
      <c r="C189" t="s">
        <v>254</v>
      </c>
      <c r="D189" t="s">
        <v>217</v>
      </c>
      <c r="E189" t="s">
        <v>92</v>
      </c>
      <c r="F189" t="s">
        <v>322</v>
      </c>
      <c r="I189" t="s">
        <v>283</v>
      </c>
      <c r="K189" s="51" t="str">
        <f t="shared" si="14"/>
        <v>TC.ĐCN K17D</v>
      </c>
      <c r="L189" s="51"/>
      <c r="M189" s="58"/>
      <c r="N189" s="58"/>
      <c r="O189" s="58"/>
      <c r="P189" s="58"/>
      <c r="Q189" s="51"/>
      <c r="R189" s="58"/>
      <c r="V189" s="148"/>
      <c r="W189" s="13"/>
      <c r="X189" s="131"/>
      <c r="Y189" s="137">
        <v>3</v>
      </c>
      <c r="Z189" s="138"/>
      <c r="AA189" s="137">
        <v>3</v>
      </c>
      <c r="AB189" s="138"/>
      <c r="AC189" s="137"/>
      <c r="AD189" s="138"/>
      <c r="AE189" s="137">
        <v>3</v>
      </c>
      <c r="AF189" s="138"/>
      <c r="AG189" s="137">
        <v>3</v>
      </c>
      <c r="AH189" s="138"/>
      <c r="AI189" s="128"/>
      <c r="AJ189" s="129"/>
      <c r="AK189" s="128"/>
      <c r="AL189" s="129"/>
      <c r="AM189" s="60" t="s">
        <v>91</v>
      </c>
      <c r="AN189" s="71" t="s">
        <v>216</v>
      </c>
      <c r="AO189" s="72">
        <v>30</v>
      </c>
      <c r="AP189" s="73">
        <v>30</v>
      </c>
      <c r="AQ189" s="74"/>
      <c r="AR189" s="64" t="s">
        <v>66</v>
      </c>
      <c r="AS189" s="73">
        <v>17</v>
      </c>
      <c r="AT189" s="75" t="s">
        <v>282</v>
      </c>
    </row>
    <row r="190" spans="1:46" ht="35.1" customHeight="1" x14ac:dyDescent="0.25">
      <c r="A190" t="s">
        <v>283</v>
      </c>
      <c r="B190" t="s">
        <v>91</v>
      </c>
      <c r="C190" t="s">
        <v>257</v>
      </c>
      <c r="D190" t="s">
        <v>105</v>
      </c>
      <c r="E190" t="s">
        <v>86</v>
      </c>
      <c r="F190" t="s">
        <v>318</v>
      </c>
      <c r="I190" t="s">
        <v>287</v>
      </c>
      <c r="K190" s="51" t="str">
        <f t="shared" si="14"/>
        <v>TC.ĐCN K17D</v>
      </c>
      <c r="L190" s="51"/>
      <c r="M190" s="58"/>
      <c r="N190" s="58"/>
      <c r="O190" s="58"/>
      <c r="P190" s="58"/>
      <c r="Q190" s="51"/>
      <c r="R190" s="58"/>
      <c r="V190" s="148"/>
      <c r="W190" s="13"/>
      <c r="X190" s="131"/>
      <c r="Y190" s="126" t="s">
        <v>92</v>
      </c>
      <c r="Z190" s="127"/>
      <c r="AA190" s="126" t="s">
        <v>92</v>
      </c>
      <c r="AB190" s="127"/>
      <c r="AC190" s="126" t="s">
        <v>10</v>
      </c>
      <c r="AD190" s="127"/>
      <c r="AE190" s="126" t="s">
        <v>86</v>
      </c>
      <c r="AF190" s="127"/>
      <c r="AG190" s="126" t="s">
        <v>66</v>
      </c>
      <c r="AH190" s="127"/>
      <c r="AI190" s="128"/>
      <c r="AJ190" s="129"/>
      <c r="AK190" s="128"/>
      <c r="AL190" s="129"/>
      <c r="AM190" s="60" t="s">
        <v>91</v>
      </c>
      <c r="AN190" s="71" t="s">
        <v>217</v>
      </c>
      <c r="AO190" s="72">
        <v>75</v>
      </c>
      <c r="AP190" s="73">
        <v>75</v>
      </c>
      <c r="AQ190" s="74"/>
      <c r="AR190" s="64" t="s">
        <v>92</v>
      </c>
      <c r="AS190" s="73">
        <v>17</v>
      </c>
      <c r="AT190" s="75" t="s">
        <v>282</v>
      </c>
    </row>
    <row r="191" spans="1:46" ht="35.1" customHeight="1" x14ac:dyDescent="0.25">
      <c r="A191" t="s">
        <v>283</v>
      </c>
      <c r="B191" t="s">
        <v>91</v>
      </c>
      <c r="C191" t="s">
        <v>258</v>
      </c>
      <c r="D191" t="s">
        <v>216</v>
      </c>
      <c r="E191" t="s">
        <v>66</v>
      </c>
      <c r="F191" t="s">
        <v>212</v>
      </c>
      <c r="I191" t="s">
        <v>283</v>
      </c>
      <c r="K191" s="51" t="str">
        <f t="shared" si="14"/>
        <v>TC.ĐCN K17D</v>
      </c>
      <c r="L191" s="51"/>
      <c r="M191" s="58"/>
      <c r="N191" s="58"/>
      <c r="O191" s="58"/>
      <c r="P191" s="58"/>
      <c r="Q191" s="51"/>
      <c r="R191" s="58"/>
      <c r="V191" s="148"/>
      <c r="W191" s="13"/>
      <c r="X191" s="131"/>
      <c r="Y191" s="145"/>
      <c r="Z191" s="146"/>
      <c r="AA191" s="145"/>
      <c r="AB191" s="146"/>
      <c r="AC191" s="145"/>
      <c r="AD191" s="146"/>
      <c r="AE191" s="145"/>
      <c r="AF191" s="146"/>
      <c r="AG191" s="145"/>
      <c r="AH191" s="146"/>
      <c r="AI191" s="139"/>
      <c r="AJ191" s="140"/>
      <c r="AK191" s="139"/>
      <c r="AL191" s="140"/>
      <c r="AM191" s="60" t="s">
        <v>91</v>
      </c>
      <c r="AN191" s="71" t="s">
        <v>105</v>
      </c>
      <c r="AO191" s="72">
        <v>98</v>
      </c>
      <c r="AP191" s="73">
        <v>98</v>
      </c>
      <c r="AQ191" s="74"/>
      <c r="AR191" s="64" t="s">
        <v>86</v>
      </c>
      <c r="AS191" s="73">
        <v>17</v>
      </c>
      <c r="AT191" s="75" t="s">
        <v>282</v>
      </c>
    </row>
    <row r="192" spans="1:46" ht="35.1" customHeight="1" x14ac:dyDescent="0.25">
      <c r="I192" t="s">
        <v>287</v>
      </c>
      <c r="K192" s="51" t="str">
        <f t="shared" si="14"/>
        <v>TC.ĐCN K17D</v>
      </c>
      <c r="L192" s="51"/>
      <c r="M192" s="58"/>
      <c r="N192" s="58"/>
      <c r="O192" s="58"/>
      <c r="P192" s="58"/>
      <c r="Q192" s="51"/>
      <c r="R192" s="58"/>
      <c r="V192" s="148"/>
      <c r="W192" s="13"/>
      <c r="X192" s="132"/>
      <c r="Y192" s="141" t="s">
        <v>322</v>
      </c>
      <c r="Z192" s="142"/>
      <c r="AA192" s="141" t="s">
        <v>317</v>
      </c>
      <c r="AB192" s="142"/>
      <c r="AC192" s="141" t="s">
        <v>10</v>
      </c>
      <c r="AD192" s="142"/>
      <c r="AE192" s="141" t="s">
        <v>318</v>
      </c>
      <c r="AF192" s="142"/>
      <c r="AG192" s="141" t="s">
        <v>212</v>
      </c>
      <c r="AH192" s="142"/>
      <c r="AI192" s="143"/>
      <c r="AJ192" s="144"/>
      <c r="AK192" s="143"/>
      <c r="AL192" s="144"/>
      <c r="AM192" s="60" t="s">
        <v>91</v>
      </c>
      <c r="AN192" s="71" t="s">
        <v>219</v>
      </c>
      <c r="AO192" s="72">
        <v>150</v>
      </c>
      <c r="AP192" s="73">
        <v>150</v>
      </c>
      <c r="AQ192" s="74"/>
      <c r="AR192" s="64" t="s">
        <v>13</v>
      </c>
      <c r="AS192" s="73">
        <v>17</v>
      </c>
      <c r="AT192" s="75" t="s">
        <v>282</v>
      </c>
    </row>
    <row r="193" spans="1:46" ht="35.1" customHeight="1" x14ac:dyDescent="0.25">
      <c r="A193" t="s">
        <v>274</v>
      </c>
      <c r="B193" t="s">
        <v>275</v>
      </c>
      <c r="C193" t="s">
        <v>276</v>
      </c>
      <c r="D193" t="s">
        <v>278</v>
      </c>
      <c r="E193" t="s">
        <v>277</v>
      </c>
      <c r="F193" t="s">
        <v>279</v>
      </c>
      <c r="I193" t="s">
        <v>283</v>
      </c>
      <c r="K193" s="51" t="str">
        <f t="shared" si="14"/>
        <v>TC.ĐCN K17D</v>
      </c>
      <c r="L193" s="51"/>
      <c r="M193" s="58"/>
      <c r="N193" s="58"/>
      <c r="O193" s="58"/>
      <c r="P193" s="58"/>
      <c r="Q193" s="51"/>
      <c r="R193" s="58"/>
      <c r="V193" s="148"/>
      <c r="W193" s="13"/>
      <c r="X193" s="130" t="s">
        <v>174</v>
      </c>
      <c r="Y193" s="133"/>
      <c r="Z193" s="134"/>
      <c r="AA193" s="133" t="s">
        <v>10</v>
      </c>
      <c r="AB193" s="134"/>
      <c r="AC193" s="135" t="s">
        <v>10</v>
      </c>
      <c r="AD193" s="136"/>
      <c r="AE193" s="135" t="s">
        <v>10</v>
      </c>
      <c r="AF193" s="136"/>
      <c r="AG193" s="135" t="s">
        <v>10</v>
      </c>
      <c r="AH193" s="136"/>
      <c r="AI193" s="124"/>
      <c r="AJ193" s="125"/>
      <c r="AK193" s="124"/>
      <c r="AL193" s="125"/>
      <c r="AM193" s="60" t="s">
        <v>91</v>
      </c>
      <c r="AN193" s="71" t="s">
        <v>319</v>
      </c>
      <c r="AO193" s="72">
        <v>75</v>
      </c>
      <c r="AP193" s="73">
        <v>75</v>
      </c>
      <c r="AQ193" s="74"/>
      <c r="AR193" s="64" t="s">
        <v>99</v>
      </c>
      <c r="AS193" s="73">
        <v>17</v>
      </c>
      <c r="AT193" s="75" t="s">
        <v>282</v>
      </c>
    </row>
    <row r="194" spans="1:46" ht="35.1" customHeight="1" x14ac:dyDescent="0.25">
      <c r="A194" t="s">
        <v>287</v>
      </c>
      <c r="B194" t="s">
        <v>91</v>
      </c>
      <c r="C194" t="s">
        <v>255</v>
      </c>
      <c r="D194" t="s">
        <v>92</v>
      </c>
      <c r="E194" t="s">
        <v>217</v>
      </c>
      <c r="F194" t="s">
        <v>317</v>
      </c>
      <c r="I194" t="s">
        <v>287</v>
      </c>
      <c r="K194" s="51" t="str">
        <f t="shared" si="14"/>
        <v>TC.ĐCN K17D</v>
      </c>
      <c r="L194" s="51"/>
      <c r="M194" s="58"/>
      <c r="N194" s="58"/>
      <c r="O194" s="58"/>
      <c r="P194" s="58"/>
      <c r="Q194" s="51"/>
      <c r="R194" s="58"/>
      <c r="V194" s="148"/>
      <c r="W194" s="17"/>
      <c r="X194" s="131"/>
      <c r="Y194" s="126" t="s">
        <v>217</v>
      </c>
      <c r="Z194" s="127"/>
      <c r="AA194" s="126" t="s">
        <v>217</v>
      </c>
      <c r="AB194" s="127"/>
      <c r="AC194" s="126" t="s">
        <v>10</v>
      </c>
      <c r="AD194" s="127"/>
      <c r="AE194" s="126" t="s">
        <v>105</v>
      </c>
      <c r="AF194" s="127"/>
      <c r="AG194" s="126" t="s">
        <v>216</v>
      </c>
      <c r="AH194" s="127"/>
      <c r="AI194" s="128"/>
      <c r="AJ194" s="129"/>
      <c r="AK194" s="128"/>
      <c r="AL194" s="129"/>
      <c r="AM194" s="60"/>
      <c r="AN194" s="61"/>
      <c r="AO194" s="62"/>
      <c r="AP194" s="62"/>
      <c r="AQ194" s="63"/>
      <c r="AR194" s="64"/>
      <c r="AS194" s="63"/>
      <c r="AT194" s="64"/>
    </row>
    <row r="195" spans="1:46" ht="35.1" customHeight="1" x14ac:dyDescent="0.25">
      <c r="A195" t="s">
        <v>287</v>
      </c>
      <c r="B195" t="s">
        <v>91</v>
      </c>
      <c r="C195" t="s">
        <v>254</v>
      </c>
      <c r="D195" t="s">
        <v>92</v>
      </c>
      <c r="E195" t="s">
        <v>217</v>
      </c>
      <c r="F195" t="s">
        <v>322</v>
      </c>
      <c r="I195" t="s">
        <v>283</v>
      </c>
      <c r="K195" s="51" t="str">
        <f t="shared" si="14"/>
        <v>TC.ĐCN K17D</v>
      </c>
      <c r="L195" s="51"/>
      <c r="M195" s="58"/>
      <c r="N195" s="58"/>
      <c r="O195" s="58"/>
      <c r="P195" s="58"/>
      <c r="Q195" s="51"/>
      <c r="R195" s="58"/>
      <c r="V195" s="148"/>
      <c r="W195" s="17"/>
      <c r="X195" s="131"/>
      <c r="Y195" s="137">
        <v>3</v>
      </c>
      <c r="Z195" s="138"/>
      <c r="AA195" s="137">
        <v>3</v>
      </c>
      <c r="AB195" s="138"/>
      <c r="AC195" s="137"/>
      <c r="AD195" s="138"/>
      <c r="AE195" s="137">
        <v>3</v>
      </c>
      <c r="AF195" s="138"/>
      <c r="AG195" s="137">
        <v>3</v>
      </c>
      <c r="AH195" s="138"/>
      <c r="AI195" s="128"/>
      <c r="AJ195" s="129"/>
      <c r="AK195" s="128"/>
      <c r="AL195" s="129"/>
      <c r="AM195" s="64"/>
      <c r="AN195" s="65"/>
      <c r="AO195" s="62"/>
      <c r="AP195" s="62"/>
      <c r="AQ195" s="63"/>
      <c r="AR195" s="64"/>
      <c r="AS195" s="63"/>
      <c r="AT195" s="64"/>
    </row>
    <row r="196" spans="1:46" ht="35.1" customHeight="1" x14ac:dyDescent="0.25">
      <c r="A196" t="s">
        <v>287</v>
      </c>
      <c r="B196" t="s">
        <v>91</v>
      </c>
      <c r="C196" t="s">
        <v>257</v>
      </c>
      <c r="D196" t="s">
        <v>86</v>
      </c>
      <c r="E196" t="s">
        <v>105</v>
      </c>
      <c r="F196" t="s">
        <v>318</v>
      </c>
      <c r="I196" t="s">
        <v>287</v>
      </c>
      <c r="K196" s="51" t="str">
        <f t="shared" si="14"/>
        <v>TC.ĐCN K17D</v>
      </c>
      <c r="L196" s="51"/>
      <c r="M196" s="58"/>
      <c r="N196" s="58"/>
      <c r="O196" s="58"/>
      <c r="P196" s="58"/>
      <c r="Q196" s="51"/>
      <c r="R196" s="58"/>
      <c r="V196" s="148"/>
      <c r="W196" s="17"/>
      <c r="X196" s="131"/>
      <c r="Y196" s="126" t="s">
        <v>92</v>
      </c>
      <c r="Z196" s="127"/>
      <c r="AA196" s="126" t="s">
        <v>92</v>
      </c>
      <c r="AB196" s="127"/>
      <c r="AC196" s="126" t="s">
        <v>10</v>
      </c>
      <c r="AD196" s="127"/>
      <c r="AE196" s="126" t="s">
        <v>86</v>
      </c>
      <c r="AF196" s="127"/>
      <c r="AG196" s="126" t="s">
        <v>66</v>
      </c>
      <c r="AH196" s="127"/>
      <c r="AI196" s="128"/>
      <c r="AJ196" s="129"/>
      <c r="AK196" s="128"/>
      <c r="AL196" s="129"/>
      <c r="AM196" s="64"/>
      <c r="AN196" s="65"/>
      <c r="AO196" s="62"/>
      <c r="AP196" s="62"/>
      <c r="AQ196" s="63"/>
      <c r="AR196" s="64"/>
      <c r="AS196" s="63"/>
      <c r="AT196" s="64"/>
    </row>
    <row r="197" spans="1:46" ht="35.1" customHeight="1" x14ac:dyDescent="0.3">
      <c r="A197" t="s">
        <v>287</v>
      </c>
      <c r="B197" t="s">
        <v>91</v>
      </c>
      <c r="C197" t="s">
        <v>258</v>
      </c>
      <c r="D197" t="s">
        <v>66</v>
      </c>
      <c r="E197" t="s">
        <v>216</v>
      </c>
      <c r="F197" t="s">
        <v>212</v>
      </c>
      <c r="I197" t="s">
        <v>283</v>
      </c>
      <c r="K197" s="51" t="str">
        <f t="shared" si="14"/>
        <v>TC.ĐCN K17D</v>
      </c>
      <c r="L197" s="51"/>
      <c r="M197" s="58"/>
      <c r="N197" s="58"/>
      <c r="O197" s="58"/>
      <c r="P197" s="58"/>
      <c r="Q197" s="51"/>
      <c r="R197" s="58"/>
      <c r="V197" s="148"/>
      <c r="W197" s="16"/>
      <c r="X197" s="131"/>
      <c r="Y197" s="145"/>
      <c r="Z197" s="146"/>
      <c r="AA197" s="145"/>
      <c r="AB197" s="146"/>
      <c r="AC197" s="145"/>
      <c r="AD197" s="146"/>
      <c r="AE197" s="145"/>
      <c r="AF197" s="146"/>
      <c r="AG197" s="145"/>
      <c r="AH197" s="146"/>
      <c r="AI197" s="139"/>
      <c r="AJ197" s="140"/>
      <c r="AK197" s="139"/>
      <c r="AL197" s="140"/>
      <c r="AM197" s="66"/>
      <c r="AN197" s="48"/>
      <c r="AO197" s="49"/>
      <c r="AP197" s="49"/>
      <c r="AQ197" s="51"/>
      <c r="AR197" s="51"/>
      <c r="AS197" s="51"/>
      <c r="AT197" s="51"/>
    </row>
    <row r="198" spans="1:46" ht="35.1" customHeight="1" x14ac:dyDescent="0.25">
      <c r="I198" t="s">
        <v>283</v>
      </c>
      <c r="K198" s="51" t="str">
        <f t="shared" si="14"/>
        <v>TC.ĐCN K17D</v>
      </c>
      <c r="L198" s="51"/>
      <c r="M198" s="58"/>
      <c r="N198" s="58"/>
      <c r="O198" s="58"/>
      <c r="P198" s="58"/>
      <c r="Q198" s="51"/>
      <c r="R198" s="58"/>
      <c r="V198" s="149"/>
      <c r="W198" s="18"/>
      <c r="X198" s="132"/>
      <c r="Y198" s="141" t="s">
        <v>322</v>
      </c>
      <c r="Z198" s="142"/>
      <c r="AA198" s="141" t="s">
        <v>317</v>
      </c>
      <c r="AB198" s="142"/>
      <c r="AC198" s="141" t="s">
        <v>10</v>
      </c>
      <c r="AD198" s="142"/>
      <c r="AE198" s="141" t="s">
        <v>318</v>
      </c>
      <c r="AF198" s="142"/>
      <c r="AG198" s="141" t="s">
        <v>212</v>
      </c>
      <c r="AH198" s="142"/>
      <c r="AI198" s="143"/>
      <c r="AJ198" s="144"/>
      <c r="AK198" s="143"/>
      <c r="AL198" s="144"/>
      <c r="AM198" s="67"/>
      <c r="AN198" s="68"/>
      <c r="AO198" s="69"/>
      <c r="AP198" s="69"/>
      <c r="AQ198" s="67"/>
      <c r="AR198" s="67"/>
      <c r="AS198" s="67"/>
      <c r="AT198" s="67"/>
    </row>
    <row r="199" spans="1:46" ht="35.1" customHeight="1" x14ac:dyDescent="0.3">
      <c r="I199" t="s">
        <v>283</v>
      </c>
      <c r="K199" s="51" t="str">
        <f>W199</f>
        <v>CĐ.ĐCN K06Đ1</v>
      </c>
      <c r="L199" s="51"/>
      <c r="M199" s="58"/>
      <c r="N199" s="58"/>
      <c r="O199" s="58"/>
      <c r="P199" s="58"/>
      <c r="Q199" s="51"/>
      <c r="R199" s="58"/>
      <c r="V199" s="148">
        <v>16</v>
      </c>
      <c r="W199" s="22" t="s">
        <v>273</v>
      </c>
      <c r="X199" s="42" t="s">
        <v>5</v>
      </c>
      <c r="Y199" s="122" t="s">
        <v>254</v>
      </c>
      <c r="Z199" s="123"/>
      <c r="AA199" s="122" t="s">
        <v>255</v>
      </c>
      <c r="AB199" s="123"/>
      <c r="AC199" s="122" t="s">
        <v>256</v>
      </c>
      <c r="AD199" s="123"/>
      <c r="AE199" s="122" t="s">
        <v>257</v>
      </c>
      <c r="AF199" s="123"/>
      <c r="AG199" s="122" t="s">
        <v>258</v>
      </c>
      <c r="AH199" s="123"/>
      <c r="AI199" s="122" t="s">
        <v>259</v>
      </c>
      <c r="AJ199" s="123"/>
      <c r="AK199" s="122" t="s">
        <v>260</v>
      </c>
      <c r="AL199" s="123"/>
      <c r="AM199" s="66" t="s">
        <v>264</v>
      </c>
      <c r="AN199" s="70" t="s">
        <v>267</v>
      </c>
      <c r="AO199" s="49" t="s">
        <v>116</v>
      </c>
      <c r="AP199" s="49">
        <v>510</v>
      </c>
      <c r="AQ199" s="50" t="e">
        <f>COUNTIF(#REF!,'FILE MAU'!AO199)</f>
        <v>#REF!</v>
      </c>
      <c r="AR199" s="50"/>
      <c r="AS199" s="51"/>
      <c r="AT199" s="51"/>
    </row>
    <row r="200" spans="1:46" ht="35.1" customHeight="1" x14ac:dyDescent="0.3">
      <c r="A200" t="s">
        <v>274</v>
      </c>
      <c r="B200" t="s">
        <v>275</v>
      </c>
      <c r="C200" t="s">
        <v>276</v>
      </c>
      <c r="D200" t="s">
        <v>277</v>
      </c>
      <c r="E200" t="s">
        <v>278</v>
      </c>
      <c r="F200" t="s">
        <v>279</v>
      </c>
      <c r="I200" t="s">
        <v>283</v>
      </c>
      <c r="K200" s="51" t="str">
        <f>K199</f>
        <v>CĐ.ĐCN K06Đ1</v>
      </c>
      <c r="L200" s="51"/>
      <c r="M200" s="58"/>
      <c r="N200" s="58"/>
      <c r="O200" s="58"/>
      <c r="P200" s="58"/>
      <c r="Q200" s="51"/>
      <c r="R200" s="58"/>
      <c r="V200" s="148"/>
      <c r="W200" s="7">
        <v>27</v>
      </c>
      <c r="X200" s="130" t="s">
        <v>173</v>
      </c>
      <c r="Y200" s="133" t="s">
        <v>253</v>
      </c>
      <c r="Z200" s="134"/>
      <c r="AA200" s="133" t="s">
        <v>405</v>
      </c>
      <c r="AB200" s="134"/>
      <c r="AC200" s="135" t="s">
        <v>10</v>
      </c>
      <c r="AD200" s="136"/>
      <c r="AE200" s="135" t="s">
        <v>10</v>
      </c>
      <c r="AF200" s="136"/>
      <c r="AG200" s="135" t="s">
        <v>10</v>
      </c>
      <c r="AH200" s="136"/>
      <c r="AI200" s="124"/>
      <c r="AJ200" s="125"/>
      <c r="AK200" s="124"/>
      <c r="AL200" s="125"/>
      <c r="AM200" s="66" t="str">
        <f>W199</f>
        <v>CĐ.ĐCN K06Đ1</v>
      </c>
      <c r="AN200" s="68" t="s">
        <v>293</v>
      </c>
      <c r="AO200" s="49" t="s">
        <v>272</v>
      </c>
      <c r="AP200" s="49">
        <v>510</v>
      </c>
      <c r="AQ200" s="69">
        <f>ROUNDUP(AP199/26,0)</f>
        <v>20</v>
      </c>
      <c r="AR200" s="69"/>
      <c r="AS200" s="67"/>
      <c r="AT200" s="67"/>
    </row>
    <row r="201" spans="1:46" ht="35.1" customHeight="1" x14ac:dyDescent="0.25">
      <c r="A201" t="s">
        <v>283</v>
      </c>
      <c r="B201" t="s">
        <v>273</v>
      </c>
      <c r="C201" t="s">
        <v>255</v>
      </c>
      <c r="D201" t="s">
        <v>95</v>
      </c>
      <c r="E201" t="s">
        <v>13</v>
      </c>
      <c r="F201" t="s">
        <v>321</v>
      </c>
      <c r="I201" t="s">
        <v>283</v>
      </c>
      <c r="K201" s="51" t="str">
        <f t="shared" ref="K201:K211" si="15">K200</f>
        <v>CĐ.ĐCN K06Đ1</v>
      </c>
      <c r="L201" s="51"/>
      <c r="M201" s="58"/>
      <c r="N201" s="58"/>
      <c r="O201" s="58"/>
      <c r="P201" s="58"/>
      <c r="Q201" s="51"/>
      <c r="R201" s="58"/>
      <c r="V201" s="148"/>
      <c r="W201" s="19" t="s">
        <v>144</v>
      </c>
      <c r="X201" s="131"/>
      <c r="Y201" s="126" t="s">
        <v>319</v>
      </c>
      <c r="Z201" s="127"/>
      <c r="AA201" s="126" t="s">
        <v>95</v>
      </c>
      <c r="AB201" s="127"/>
      <c r="AC201" s="126" t="s">
        <v>94</v>
      </c>
      <c r="AD201" s="127"/>
      <c r="AE201" s="126" t="s">
        <v>10</v>
      </c>
      <c r="AF201" s="127"/>
      <c r="AG201" s="126" t="s">
        <v>10</v>
      </c>
      <c r="AH201" s="127"/>
      <c r="AI201" s="128"/>
      <c r="AJ201" s="129"/>
      <c r="AK201" s="128"/>
      <c r="AL201" s="129"/>
      <c r="AM201" s="66" t="s">
        <v>264</v>
      </c>
      <c r="AN201" s="66" t="s">
        <v>265</v>
      </c>
      <c r="AO201" s="70" t="s">
        <v>266</v>
      </c>
      <c r="AP201" s="70" t="s">
        <v>267</v>
      </c>
      <c r="AQ201" s="66" t="s">
        <v>268</v>
      </c>
      <c r="AR201" s="66" t="s">
        <v>269</v>
      </c>
      <c r="AS201" s="66" t="s">
        <v>270</v>
      </c>
      <c r="AT201" s="66" t="s">
        <v>271</v>
      </c>
    </row>
    <row r="202" spans="1:46" ht="35.1" customHeight="1" x14ac:dyDescent="0.25">
      <c r="A202" t="s">
        <v>283</v>
      </c>
      <c r="B202" t="s">
        <v>273</v>
      </c>
      <c r="C202" t="s">
        <v>254</v>
      </c>
      <c r="D202" t="s">
        <v>319</v>
      </c>
      <c r="E202" t="s">
        <v>48</v>
      </c>
      <c r="F202" t="s">
        <v>232</v>
      </c>
      <c r="I202" t="s">
        <v>283</v>
      </c>
      <c r="K202" s="51" t="str">
        <f t="shared" si="15"/>
        <v>CĐ.ĐCN K06Đ1</v>
      </c>
      <c r="L202" s="51"/>
      <c r="M202" s="58"/>
      <c r="N202" s="58"/>
      <c r="O202" s="58"/>
      <c r="P202" s="58"/>
      <c r="Q202" s="51"/>
      <c r="R202" s="58"/>
      <c r="V202" s="148"/>
      <c r="W202" s="7"/>
      <c r="X202" s="131"/>
      <c r="Y202" s="137">
        <v>3</v>
      </c>
      <c r="Z202" s="138"/>
      <c r="AA202" s="137">
        <v>3</v>
      </c>
      <c r="AB202" s="138"/>
      <c r="AC202" s="137">
        <v>3</v>
      </c>
      <c r="AD202" s="138"/>
      <c r="AE202" s="137"/>
      <c r="AF202" s="138"/>
      <c r="AG202" s="137"/>
      <c r="AH202" s="138"/>
      <c r="AI202" s="128"/>
      <c r="AJ202" s="129"/>
      <c r="AK202" s="128"/>
      <c r="AL202" s="129"/>
      <c r="AM202" s="64" t="s">
        <v>273</v>
      </c>
      <c r="AN202" s="78" t="s">
        <v>326</v>
      </c>
      <c r="AO202" s="72">
        <v>45</v>
      </c>
      <c r="AP202" s="73">
        <v>45</v>
      </c>
      <c r="AQ202" s="74"/>
      <c r="AR202" s="64" t="s">
        <v>19</v>
      </c>
      <c r="AS202" s="73">
        <v>25</v>
      </c>
      <c r="AT202" s="75" t="s">
        <v>282</v>
      </c>
    </row>
    <row r="203" spans="1:46" ht="35.1" customHeight="1" x14ac:dyDescent="0.25">
      <c r="A203" t="s">
        <v>283</v>
      </c>
      <c r="B203" t="s">
        <v>273</v>
      </c>
      <c r="C203" t="s">
        <v>256</v>
      </c>
      <c r="D203" t="s">
        <v>94</v>
      </c>
      <c r="E203" t="s">
        <v>121</v>
      </c>
      <c r="F203" t="s">
        <v>327</v>
      </c>
      <c r="I203" t="s">
        <v>283</v>
      </c>
      <c r="K203" s="51" t="str">
        <f t="shared" si="15"/>
        <v>CĐ.ĐCN K06Đ1</v>
      </c>
      <c r="L203" s="51"/>
      <c r="M203" s="58"/>
      <c r="N203" s="58"/>
      <c r="O203" s="58"/>
      <c r="P203" s="58"/>
      <c r="Q203" s="51"/>
      <c r="R203" s="58"/>
      <c r="V203" s="148"/>
      <c r="W203" s="7"/>
      <c r="X203" s="131"/>
      <c r="Y203" s="126" t="s">
        <v>48</v>
      </c>
      <c r="Z203" s="127"/>
      <c r="AA203" s="126" t="s">
        <v>13</v>
      </c>
      <c r="AB203" s="127"/>
      <c r="AC203" s="126" t="s">
        <v>121</v>
      </c>
      <c r="AD203" s="127"/>
      <c r="AE203" s="126" t="s">
        <v>10</v>
      </c>
      <c r="AF203" s="127"/>
      <c r="AG203" s="126" t="s">
        <v>10</v>
      </c>
      <c r="AH203" s="127"/>
      <c r="AI203" s="128"/>
      <c r="AJ203" s="129"/>
      <c r="AK203" s="128"/>
      <c r="AL203" s="129"/>
      <c r="AM203" s="64" t="s">
        <v>273</v>
      </c>
      <c r="AN203" s="78" t="s">
        <v>95</v>
      </c>
      <c r="AO203" s="72">
        <v>59</v>
      </c>
      <c r="AP203" s="73">
        <v>59</v>
      </c>
      <c r="AQ203" s="74"/>
      <c r="AR203" s="64" t="s">
        <v>13</v>
      </c>
      <c r="AS203" s="73">
        <v>25</v>
      </c>
      <c r="AT203" s="75" t="s">
        <v>282</v>
      </c>
    </row>
    <row r="204" spans="1:46" ht="35.1" customHeight="1" x14ac:dyDescent="0.25">
      <c r="I204" t="s">
        <v>283</v>
      </c>
      <c r="K204" s="51" t="str">
        <f t="shared" si="15"/>
        <v>CĐ.ĐCN K06Đ1</v>
      </c>
      <c r="L204" s="51"/>
      <c r="M204" s="58"/>
      <c r="N204" s="58"/>
      <c r="O204" s="58"/>
      <c r="P204" s="58"/>
      <c r="Q204" s="51"/>
      <c r="R204" s="58"/>
      <c r="V204" s="148"/>
      <c r="W204" s="7"/>
      <c r="X204" s="131"/>
      <c r="Y204" s="145"/>
      <c r="Z204" s="146"/>
      <c r="AA204" s="145"/>
      <c r="AB204" s="146"/>
      <c r="AC204" s="145"/>
      <c r="AD204" s="146"/>
      <c r="AE204" s="145"/>
      <c r="AF204" s="146"/>
      <c r="AG204" s="145"/>
      <c r="AH204" s="146"/>
      <c r="AI204" s="139"/>
      <c r="AJ204" s="140"/>
      <c r="AK204" s="139"/>
      <c r="AL204" s="140"/>
      <c r="AM204" s="64" t="s">
        <v>273</v>
      </c>
      <c r="AN204" s="78" t="s">
        <v>319</v>
      </c>
      <c r="AO204" s="72">
        <v>42</v>
      </c>
      <c r="AP204" s="73">
        <v>42</v>
      </c>
      <c r="AQ204" s="74"/>
      <c r="AR204" s="64" t="s">
        <v>48</v>
      </c>
      <c r="AS204" s="73">
        <v>25</v>
      </c>
      <c r="AT204" s="75" t="s">
        <v>282</v>
      </c>
    </row>
    <row r="205" spans="1:46" ht="35.1" customHeight="1" x14ac:dyDescent="0.25">
      <c r="I205" t="s">
        <v>283</v>
      </c>
      <c r="K205" s="51" t="str">
        <f t="shared" si="15"/>
        <v>CĐ.ĐCN K06Đ1</v>
      </c>
      <c r="L205" s="51"/>
      <c r="M205" s="58"/>
      <c r="N205" s="58"/>
      <c r="O205" s="58"/>
      <c r="P205" s="58"/>
      <c r="Q205" s="51"/>
      <c r="R205" s="58"/>
      <c r="V205" s="148"/>
      <c r="W205" s="7"/>
      <c r="X205" s="132"/>
      <c r="Y205" s="141" t="s">
        <v>232</v>
      </c>
      <c r="Z205" s="142"/>
      <c r="AA205" s="141" t="s">
        <v>321</v>
      </c>
      <c r="AB205" s="142"/>
      <c r="AC205" s="141" t="s">
        <v>327</v>
      </c>
      <c r="AD205" s="142"/>
      <c r="AE205" s="141" t="s">
        <v>10</v>
      </c>
      <c r="AF205" s="142"/>
      <c r="AG205" s="141" t="s">
        <v>10</v>
      </c>
      <c r="AH205" s="142"/>
      <c r="AI205" s="143"/>
      <c r="AJ205" s="144"/>
      <c r="AK205" s="143"/>
      <c r="AL205" s="144"/>
      <c r="AM205" s="64" t="s">
        <v>273</v>
      </c>
      <c r="AN205" s="78" t="s">
        <v>94</v>
      </c>
      <c r="AO205" s="72">
        <v>120</v>
      </c>
      <c r="AP205" s="73">
        <v>120</v>
      </c>
      <c r="AQ205" s="74"/>
      <c r="AR205" s="64" t="s">
        <v>121</v>
      </c>
      <c r="AS205" s="73">
        <v>25</v>
      </c>
      <c r="AT205" s="75" t="s">
        <v>282</v>
      </c>
    </row>
    <row r="206" spans="1:46" ht="35.1" customHeight="1" x14ac:dyDescent="0.25">
      <c r="A206" t="s">
        <v>274</v>
      </c>
      <c r="B206" t="s">
        <v>275</v>
      </c>
      <c r="C206" t="s">
        <v>276</v>
      </c>
      <c r="D206" t="s">
        <v>278</v>
      </c>
      <c r="E206" t="s">
        <v>277</v>
      </c>
      <c r="F206" t="s">
        <v>279</v>
      </c>
      <c r="I206" t="s">
        <v>283</v>
      </c>
      <c r="K206" s="51" t="str">
        <f t="shared" si="15"/>
        <v>CĐ.ĐCN K06Đ1</v>
      </c>
      <c r="L206" s="51"/>
      <c r="M206" s="58"/>
      <c r="N206" s="58"/>
      <c r="O206" s="58"/>
      <c r="P206" s="58"/>
      <c r="Q206" s="51"/>
      <c r="R206" s="58"/>
      <c r="V206" s="148"/>
      <c r="W206" s="7"/>
      <c r="X206" s="130" t="s">
        <v>174</v>
      </c>
      <c r="Y206" s="133"/>
      <c r="Z206" s="134"/>
      <c r="AA206" s="133" t="s">
        <v>10</v>
      </c>
      <c r="AB206" s="134"/>
      <c r="AC206" s="135" t="s">
        <v>10</v>
      </c>
      <c r="AD206" s="136"/>
      <c r="AE206" s="135" t="s">
        <v>10</v>
      </c>
      <c r="AF206" s="136"/>
      <c r="AG206" s="135" t="s">
        <v>10</v>
      </c>
      <c r="AH206" s="136"/>
      <c r="AI206" s="124"/>
      <c r="AJ206" s="125"/>
      <c r="AK206" s="124"/>
      <c r="AL206" s="125"/>
      <c r="AM206" s="64" t="s">
        <v>273</v>
      </c>
      <c r="AN206" s="78" t="s">
        <v>328</v>
      </c>
      <c r="AO206" s="72">
        <v>120</v>
      </c>
      <c r="AP206" s="73">
        <v>120</v>
      </c>
      <c r="AQ206" s="74"/>
      <c r="AR206" s="64" t="s">
        <v>121</v>
      </c>
      <c r="AS206" s="73">
        <v>25</v>
      </c>
      <c r="AT206" s="75" t="s">
        <v>282</v>
      </c>
    </row>
    <row r="207" spans="1:46" ht="35.1" customHeight="1" x14ac:dyDescent="0.25">
      <c r="A207" t="s">
        <v>287</v>
      </c>
      <c r="B207" t="s">
        <v>273</v>
      </c>
      <c r="C207" t="s">
        <v>255</v>
      </c>
      <c r="D207" t="s">
        <v>13</v>
      </c>
      <c r="E207" t="s">
        <v>95</v>
      </c>
      <c r="F207" t="s">
        <v>321</v>
      </c>
      <c r="I207" t="s">
        <v>283</v>
      </c>
      <c r="K207" s="51" t="str">
        <f t="shared" si="15"/>
        <v>CĐ.ĐCN K06Đ1</v>
      </c>
      <c r="L207" s="51"/>
      <c r="M207" s="58"/>
      <c r="N207" s="58"/>
      <c r="O207" s="58"/>
      <c r="P207" s="58"/>
      <c r="Q207" s="51"/>
      <c r="R207" s="58"/>
      <c r="V207" s="148"/>
      <c r="W207" s="8"/>
      <c r="X207" s="131"/>
      <c r="Y207" s="126" t="s">
        <v>319</v>
      </c>
      <c r="Z207" s="127"/>
      <c r="AA207" s="126" t="s">
        <v>95</v>
      </c>
      <c r="AB207" s="127"/>
      <c r="AC207" s="126" t="s">
        <v>94</v>
      </c>
      <c r="AD207" s="127"/>
      <c r="AE207" s="126" t="s">
        <v>10</v>
      </c>
      <c r="AF207" s="127"/>
      <c r="AG207" s="126" t="s">
        <v>331</v>
      </c>
      <c r="AH207" s="127"/>
      <c r="AI207" s="128"/>
      <c r="AJ207" s="129"/>
      <c r="AK207" s="128"/>
      <c r="AL207" s="129"/>
      <c r="AM207" s="64" t="s">
        <v>273</v>
      </c>
      <c r="AN207" s="78" t="s">
        <v>329</v>
      </c>
      <c r="AO207" s="72">
        <v>45</v>
      </c>
      <c r="AP207" s="73">
        <v>45</v>
      </c>
      <c r="AQ207" s="74"/>
      <c r="AR207" s="64" t="s">
        <v>207</v>
      </c>
      <c r="AS207" s="73">
        <v>25</v>
      </c>
      <c r="AT207" s="75" t="s">
        <v>282</v>
      </c>
    </row>
    <row r="208" spans="1:46" ht="35.1" customHeight="1" x14ac:dyDescent="0.25">
      <c r="A208" t="s">
        <v>287</v>
      </c>
      <c r="B208" t="s">
        <v>273</v>
      </c>
      <c r="C208" t="s">
        <v>254</v>
      </c>
      <c r="D208" t="s">
        <v>48</v>
      </c>
      <c r="E208" t="s">
        <v>319</v>
      </c>
      <c r="F208" t="s">
        <v>232</v>
      </c>
      <c r="I208" t="s">
        <v>287</v>
      </c>
      <c r="K208" s="51" t="str">
        <f t="shared" si="15"/>
        <v>CĐ.ĐCN K06Đ1</v>
      </c>
      <c r="L208" s="51"/>
      <c r="M208" s="58"/>
      <c r="N208" s="58"/>
      <c r="O208" s="58"/>
      <c r="P208" s="58"/>
      <c r="Q208" s="51"/>
      <c r="R208" s="58"/>
      <c r="V208" s="148"/>
      <c r="W208" s="5"/>
      <c r="X208" s="131"/>
      <c r="Y208" s="137">
        <v>3</v>
      </c>
      <c r="Z208" s="138"/>
      <c r="AA208" s="137">
        <v>3</v>
      </c>
      <c r="AB208" s="138"/>
      <c r="AC208" s="137">
        <v>3</v>
      </c>
      <c r="AD208" s="138"/>
      <c r="AE208" s="137"/>
      <c r="AF208" s="138"/>
      <c r="AG208" s="137">
        <v>4</v>
      </c>
      <c r="AH208" s="138"/>
      <c r="AI208" s="128"/>
      <c r="AJ208" s="129"/>
      <c r="AK208" s="128"/>
      <c r="AL208" s="129"/>
      <c r="AM208" s="64" t="s">
        <v>273</v>
      </c>
      <c r="AN208" s="78" t="s">
        <v>330</v>
      </c>
      <c r="AO208" s="72">
        <v>90</v>
      </c>
      <c r="AP208" s="73">
        <v>90</v>
      </c>
      <c r="AQ208" s="74"/>
      <c r="AR208" s="64" t="s">
        <v>111</v>
      </c>
      <c r="AS208" s="73">
        <v>25</v>
      </c>
      <c r="AT208" s="75" t="s">
        <v>282</v>
      </c>
    </row>
    <row r="209" spans="1:46" ht="35.1" customHeight="1" x14ac:dyDescent="0.25">
      <c r="A209" t="s">
        <v>287</v>
      </c>
      <c r="B209" t="s">
        <v>273</v>
      </c>
      <c r="C209" t="s">
        <v>258</v>
      </c>
      <c r="D209" t="s">
        <v>19</v>
      </c>
      <c r="E209" t="s">
        <v>331</v>
      </c>
      <c r="F209" t="s">
        <v>223</v>
      </c>
      <c r="I209" t="s">
        <v>283</v>
      </c>
      <c r="K209" s="51" t="str">
        <f t="shared" si="15"/>
        <v>CĐ.ĐCN K06Đ1</v>
      </c>
      <c r="L209" s="51"/>
      <c r="M209" s="58"/>
      <c r="N209" s="58"/>
      <c r="O209" s="58"/>
      <c r="P209" s="58"/>
      <c r="Q209" s="51"/>
      <c r="R209" s="58"/>
      <c r="V209" s="148"/>
      <c r="W209" s="5"/>
      <c r="X209" s="131"/>
      <c r="Y209" s="126" t="s">
        <v>48</v>
      </c>
      <c r="Z209" s="127"/>
      <c r="AA209" s="126" t="s">
        <v>13</v>
      </c>
      <c r="AB209" s="127"/>
      <c r="AC209" s="126" t="s">
        <v>121</v>
      </c>
      <c r="AD209" s="127"/>
      <c r="AE209" s="126" t="s">
        <v>10</v>
      </c>
      <c r="AF209" s="127"/>
      <c r="AG209" s="126" t="s">
        <v>19</v>
      </c>
      <c r="AH209" s="127"/>
      <c r="AI209" s="128"/>
      <c r="AJ209" s="129"/>
      <c r="AK209" s="128"/>
      <c r="AL209" s="129"/>
      <c r="AM209" s="64" t="s">
        <v>273</v>
      </c>
      <c r="AN209" s="78" t="s">
        <v>332</v>
      </c>
      <c r="AO209" s="72">
        <v>75</v>
      </c>
      <c r="AP209" s="73">
        <v>75</v>
      </c>
      <c r="AQ209" s="74"/>
      <c r="AR209" s="64" t="s">
        <v>110</v>
      </c>
      <c r="AS209" s="73">
        <v>25</v>
      </c>
      <c r="AT209" s="75" t="s">
        <v>282</v>
      </c>
    </row>
    <row r="210" spans="1:46" ht="35.1" customHeight="1" x14ac:dyDescent="0.25">
      <c r="A210" t="s">
        <v>287</v>
      </c>
      <c r="B210" t="s">
        <v>273</v>
      </c>
      <c r="C210" t="s">
        <v>256</v>
      </c>
      <c r="D210" t="s">
        <v>121</v>
      </c>
      <c r="E210" t="s">
        <v>94</v>
      </c>
      <c r="F210" t="s">
        <v>327</v>
      </c>
      <c r="I210" t="s">
        <v>287</v>
      </c>
      <c r="K210" s="51" t="str">
        <f t="shared" si="15"/>
        <v>CĐ.ĐCN K06Đ1</v>
      </c>
      <c r="L210" s="51"/>
      <c r="M210" s="58"/>
      <c r="N210" s="58"/>
      <c r="O210" s="58"/>
      <c r="P210" s="58"/>
      <c r="Q210" s="51"/>
      <c r="R210" s="58"/>
      <c r="V210" s="148"/>
      <c r="W210" s="5"/>
      <c r="X210" s="131"/>
      <c r="Y210" s="145"/>
      <c r="Z210" s="146"/>
      <c r="AA210" s="145"/>
      <c r="AB210" s="146"/>
      <c r="AC210" s="145"/>
      <c r="AD210" s="146"/>
      <c r="AE210" s="145"/>
      <c r="AF210" s="146"/>
      <c r="AG210" s="145"/>
      <c r="AH210" s="146"/>
      <c r="AI210" s="139"/>
      <c r="AJ210" s="140"/>
      <c r="AK210" s="139"/>
      <c r="AL210" s="140"/>
      <c r="AM210" s="64" t="s">
        <v>273</v>
      </c>
      <c r="AN210" s="78" t="s">
        <v>333</v>
      </c>
      <c r="AO210" s="72">
        <v>45</v>
      </c>
      <c r="AP210" s="73">
        <v>45</v>
      </c>
      <c r="AQ210" s="74"/>
      <c r="AR210" s="64" t="s">
        <v>99</v>
      </c>
      <c r="AS210" s="73">
        <v>25</v>
      </c>
      <c r="AT210" s="75" t="s">
        <v>282</v>
      </c>
    </row>
    <row r="211" spans="1:46" ht="35.1" customHeight="1" x14ac:dyDescent="0.25">
      <c r="I211" t="s">
        <v>283</v>
      </c>
      <c r="K211" s="51" t="str">
        <f t="shared" si="15"/>
        <v>CĐ.ĐCN K06Đ1</v>
      </c>
      <c r="L211" s="51"/>
      <c r="M211" s="58"/>
      <c r="N211" s="58"/>
      <c r="O211" s="58"/>
      <c r="P211" s="58"/>
      <c r="Q211" s="51"/>
      <c r="R211" s="58"/>
      <c r="V211" s="149"/>
      <c r="W211" s="10"/>
      <c r="X211" s="132"/>
      <c r="Y211" s="141" t="s">
        <v>232</v>
      </c>
      <c r="Z211" s="142"/>
      <c r="AA211" s="141" t="s">
        <v>321</v>
      </c>
      <c r="AB211" s="142"/>
      <c r="AC211" s="141" t="s">
        <v>327</v>
      </c>
      <c r="AD211" s="142"/>
      <c r="AE211" s="141" t="s">
        <v>10</v>
      </c>
      <c r="AF211" s="142"/>
      <c r="AG211" s="141" t="s">
        <v>223</v>
      </c>
      <c r="AH211" s="142"/>
      <c r="AI211" s="143"/>
      <c r="AJ211" s="144"/>
      <c r="AK211" s="143"/>
      <c r="AL211" s="144"/>
      <c r="AM211" s="67"/>
      <c r="AN211" s="68"/>
      <c r="AO211" s="69"/>
      <c r="AP211" s="69"/>
      <c r="AQ211" s="67"/>
      <c r="AR211" s="67"/>
      <c r="AS211" s="67"/>
      <c r="AT211" s="67"/>
    </row>
    <row r="212" spans="1:46" ht="35.1" customHeight="1" x14ac:dyDescent="0.3">
      <c r="I212" t="s">
        <v>287</v>
      </c>
      <c r="K212" s="51" t="str">
        <f>W212</f>
        <v>CĐ.ĐCN K07Đ2</v>
      </c>
      <c r="L212" s="51"/>
      <c r="M212" s="58"/>
      <c r="N212" s="58"/>
      <c r="O212" s="58"/>
      <c r="P212" s="58"/>
      <c r="Q212" s="51"/>
      <c r="R212" s="58"/>
      <c r="V212" s="148">
        <v>17</v>
      </c>
      <c r="W212" s="22" t="s">
        <v>40</v>
      </c>
      <c r="X212" s="42" t="s">
        <v>5</v>
      </c>
      <c r="Y212" s="122" t="s">
        <v>254</v>
      </c>
      <c r="Z212" s="123"/>
      <c r="AA212" s="122" t="s">
        <v>255</v>
      </c>
      <c r="AB212" s="123"/>
      <c r="AC212" s="122" t="s">
        <v>256</v>
      </c>
      <c r="AD212" s="123"/>
      <c r="AE212" s="122" t="s">
        <v>257</v>
      </c>
      <c r="AF212" s="123"/>
      <c r="AG212" s="122" t="s">
        <v>258</v>
      </c>
      <c r="AH212" s="123"/>
      <c r="AI212" s="122" t="s">
        <v>259</v>
      </c>
      <c r="AJ212" s="123"/>
      <c r="AK212" s="122" t="s">
        <v>260</v>
      </c>
      <c r="AL212" s="123"/>
      <c r="AM212" s="66" t="s">
        <v>264</v>
      </c>
      <c r="AN212" s="70" t="s">
        <v>267</v>
      </c>
      <c r="AO212" s="49" t="s">
        <v>116</v>
      </c>
      <c r="AP212" s="49">
        <v>510</v>
      </c>
      <c r="AQ212" s="50" t="e">
        <f>COUNTIF(#REF!,'FILE MAU'!AO212)</f>
        <v>#REF!</v>
      </c>
      <c r="AR212" s="50"/>
      <c r="AS212" s="51"/>
      <c r="AT212" s="51"/>
    </row>
    <row r="213" spans="1:46" ht="35.1" customHeight="1" x14ac:dyDescent="0.3">
      <c r="A213" t="s">
        <v>274</v>
      </c>
      <c r="B213" t="s">
        <v>275</v>
      </c>
      <c r="C213" t="s">
        <v>276</v>
      </c>
      <c r="D213" t="s">
        <v>277</v>
      </c>
      <c r="E213" t="s">
        <v>278</v>
      </c>
      <c r="F213" t="s">
        <v>279</v>
      </c>
      <c r="I213" t="s">
        <v>283</v>
      </c>
      <c r="K213" s="51" t="str">
        <f>K212</f>
        <v>CĐ.ĐCN K07Đ2</v>
      </c>
      <c r="L213" s="51"/>
      <c r="M213" s="58"/>
      <c r="N213" s="58"/>
      <c r="O213" s="58"/>
      <c r="P213" s="58"/>
      <c r="Q213" s="51"/>
      <c r="R213" s="58"/>
      <c r="V213" s="148"/>
      <c r="W213" s="7">
        <v>25</v>
      </c>
      <c r="X213" s="130" t="s">
        <v>173</v>
      </c>
      <c r="Y213" s="133" t="s">
        <v>253</v>
      </c>
      <c r="Z213" s="134"/>
      <c r="AA213" s="133" t="s">
        <v>405</v>
      </c>
      <c r="AB213" s="134"/>
      <c r="AC213" s="135" t="s">
        <v>10</v>
      </c>
      <c r="AD213" s="136"/>
      <c r="AE213" s="135" t="s">
        <v>10</v>
      </c>
      <c r="AF213" s="136"/>
      <c r="AG213" s="135" t="s">
        <v>10</v>
      </c>
      <c r="AH213" s="136"/>
      <c r="AI213" s="124"/>
      <c r="AJ213" s="125"/>
      <c r="AK213" s="124"/>
      <c r="AL213" s="125"/>
      <c r="AM213" s="66" t="str">
        <f>W212</f>
        <v>CĐ.ĐCN K07Đ2</v>
      </c>
      <c r="AN213" s="68" t="s">
        <v>293</v>
      </c>
      <c r="AO213" s="49" t="s">
        <v>272</v>
      </c>
      <c r="AP213" s="49">
        <v>510</v>
      </c>
      <c r="AQ213" s="69">
        <f>ROUNDUP(AP212/26,0)</f>
        <v>20</v>
      </c>
      <c r="AR213" s="69"/>
      <c r="AS213" s="67"/>
      <c r="AT213" s="67"/>
    </row>
    <row r="214" spans="1:46" ht="35.1" customHeight="1" x14ac:dyDescent="0.25">
      <c r="A214" t="s">
        <v>283</v>
      </c>
      <c r="B214" t="s">
        <v>40</v>
      </c>
      <c r="C214" t="s">
        <v>255</v>
      </c>
      <c r="D214" t="s">
        <v>94</v>
      </c>
      <c r="E214" t="s">
        <v>121</v>
      </c>
      <c r="F214" t="s">
        <v>334</v>
      </c>
      <c r="I214" t="s">
        <v>287</v>
      </c>
      <c r="K214" s="51" t="str">
        <f t="shared" ref="K214:K224" si="16">K213</f>
        <v>CĐ.ĐCN K07Đ2</v>
      </c>
      <c r="L214" s="51"/>
      <c r="M214" s="58"/>
      <c r="N214" s="58"/>
      <c r="O214" s="58"/>
      <c r="P214" s="58"/>
      <c r="Q214" s="51"/>
      <c r="R214" s="58"/>
      <c r="V214" s="148"/>
      <c r="W214" s="20" t="s">
        <v>145</v>
      </c>
      <c r="X214" s="131"/>
      <c r="Y214" s="126" t="s">
        <v>10</v>
      </c>
      <c r="Z214" s="127"/>
      <c r="AA214" s="126" t="s">
        <v>94</v>
      </c>
      <c r="AB214" s="127"/>
      <c r="AC214" s="126" t="s">
        <v>221</v>
      </c>
      <c r="AD214" s="127"/>
      <c r="AE214" s="126" t="s">
        <v>10</v>
      </c>
      <c r="AF214" s="127"/>
      <c r="AG214" s="126" t="s">
        <v>335</v>
      </c>
      <c r="AH214" s="127"/>
      <c r="AI214" s="128"/>
      <c r="AJ214" s="129"/>
      <c r="AK214" s="128"/>
      <c r="AL214" s="129"/>
      <c r="AM214" s="66" t="s">
        <v>264</v>
      </c>
      <c r="AN214" s="66" t="s">
        <v>265</v>
      </c>
      <c r="AO214" s="70" t="s">
        <v>266</v>
      </c>
      <c r="AP214" s="70" t="s">
        <v>267</v>
      </c>
      <c r="AQ214" s="66" t="s">
        <v>268</v>
      </c>
      <c r="AR214" s="66" t="s">
        <v>269</v>
      </c>
      <c r="AS214" s="66" t="s">
        <v>270</v>
      </c>
      <c r="AT214" s="66" t="s">
        <v>271</v>
      </c>
    </row>
    <row r="215" spans="1:46" ht="35.1" customHeight="1" x14ac:dyDescent="0.25">
      <c r="A215" t="s">
        <v>283</v>
      </c>
      <c r="B215" t="s">
        <v>40</v>
      </c>
      <c r="C215" t="s">
        <v>258</v>
      </c>
      <c r="D215" t="s">
        <v>335</v>
      </c>
      <c r="E215" t="s">
        <v>99</v>
      </c>
      <c r="F215" t="s">
        <v>336</v>
      </c>
      <c r="I215" t="s">
        <v>283</v>
      </c>
      <c r="K215" s="51" t="str">
        <f t="shared" si="16"/>
        <v>CĐ.ĐCN K07Đ2</v>
      </c>
      <c r="L215" s="51"/>
      <c r="M215" s="58"/>
      <c r="N215" s="58"/>
      <c r="O215" s="58"/>
      <c r="P215" s="58"/>
      <c r="Q215" s="51"/>
      <c r="R215" s="58"/>
      <c r="V215" s="148"/>
      <c r="W215" s="16"/>
      <c r="X215" s="131"/>
      <c r="Y215" s="137"/>
      <c r="Z215" s="138"/>
      <c r="AA215" s="137">
        <v>3</v>
      </c>
      <c r="AB215" s="138"/>
      <c r="AC215" s="137">
        <v>3</v>
      </c>
      <c r="AD215" s="138"/>
      <c r="AE215" s="137"/>
      <c r="AF215" s="138"/>
      <c r="AG215" s="137">
        <v>3</v>
      </c>
      <c r="AH215" s="138"/>
      <c r="AI215" s="128"/>
      <c r="AJ215" s="129"/>
      <c r="AK215" s="128"/>
      <c r="AL215" s="129"/>
      <c r="AM215" s="64" t="s">
        <v>40</v>
      </c>
      <c r="AN215" s="79" t="s">
        <v>337</v>
      </c>
      <c r="AO215" s="72">
        <v>30</v>
      </c>
      <c r="AP215" s="73">
        <v>30</v>
      </c>
      <c r="AQ215" s="74"/>
      <c r="AR215" s="76" t="s">
        <v>307</v>
      </c>
      <c r="AS215" s="73">
        <v>10</v>
      </c>
      <c r="AT215" s="75" t="s">
        <v>282</v>
      </c>
    </row>
    <row r="216" spans="1:46" ht="35.1" customHeight="1" x14ac:dyDescent="0.25">
      <c r="A216" t="s">
        <v>283</v>
      </c>
      <c r="B216" t="s">
        <v>40</v>
      </c>
      <c r="C216" t="s">
        <v>256</v>
      </c>
      <c r="D216" t="s">
        <v>221</v>
      </c>
      <c r="E216" t="s">
        <v>222</v>
      </c>
      <c r="F216" t="s">
        <v>223</v>
      </c>
      <c r="I216" t="s">
        <v>287</v>
      </c>
      <c r="K216" s="51" t="str">
        <f t="shared" si="16"/>
        <v>CĐ.ĐCN K07Đ2</v>
      </c>
      <c r="L216" s="51"/>
      <c r="M216" s="58"/>
      <c r="N216" s="58"/>
      <c r="O216" s="58"/>
      <c r="P216" s="58"/>
      <c r="Q216" s="51"/>
      <c r="R216" s="58"/>
      <c r="V216" s="148"/>
      <c r="W216" s="16"/>
      <c r="X216" s="131"/>
      <c r="Y216" s="126" t="s">
        <v>10</v>
      </c>
      <c r="Z216" s="127"/>
      <c r="AA216" s="126" t="s">
        <v>121</v>
      </c>
      <c r="AB216" s="127"/>
      <c r="AC216" s="126" t="s">
        <v>222</v>
      </c>
      <c r="AD216" s="127"/>
      <c r="AE216" s="126" t="s">
        <v>10</v>
      </c>
      <c r="AF216" s="127"/>
      <c r="AG216" s="126" t="s">
        <v>99</v>
      </c>
      <c r="AH216" s="127"/>
      <c r="AI216" s="128"/>
      <c r="AJ216" s="129"/>
      <c r="AK216" s="128"/>
      <c r="AL216" s="129"/>
      <c r="AM216" s="64" t="s">
        <v>40</v>
      </c>
      <c r="AN216" s="78" t="s">
        <v>221</v>
      </c>
      <c r="AO216" s="72">
        <v>30</v>
      </c>
      <c r="AP216" s="73">
        <v>30</v>
      </c>
      <c r="AQ216" s="74"/>
      <c r="AR216" s="64" t="s">
        <v>222</v>
      </c>
      <c r="AS216" s="73">
        <v>10</v>
      </c>
      <c r="AT216" s="75" t="s">
        <v>282</v>
      </c>
    </row>
    <row r="217" spans="1:46" ht="35.1" customHeight="1" x14ac:dyDescent="0.25">
      <c r="I217" t="s">
        <v>283</v>
      </c>
      <c r="K217" s="51" t="str">
        <f t="shared" si="16"/>
        <v>CĐ.ĐCN K07Đ2</v>
      </c>
      <c r="L217" s="51"/>
      <c r="M217" s="58"/>
      <c r="N217" s="58"/>
      <c r="O217" s="58"/>
      <c r="P217" s="58"/>
      <c r="Q217" s="51"/>
      <c r="R217" s="58"/>
      <c r="V217" s="148"/>
      <c r="W217" s="13"/>
      <c r="X217" s="131"/>
      <c r="Y217" s="145"/>
      <c r="Z217" s="146"/>
      <c r="AA217" s="145"/>
      <c r="AB217" s="146"/>
      <c r="AC217" s="145"/>
      <c r="AD217" s="146"/>
      <c r="AE217" s="145"/>
      <c r="AF217" s="146"/>
      <c r="AG217" s="145"/>
      <c r="AH217" s="146"/>
      <c r="AI217" s="139"/>
      <c r="AJ217" s="140"/>
      <c r="AK217" s="139"/>
      <c r="AL217" s="140"/>
      <c r="AM217" s="64" t="s">
        <v>40</v>
      </c>
      <c r="AN217" s="78" t="s">
        <v>335</v>
      </c>
      <c r="AO217" s="72">
        <v>45</v>
      </c>
      <c r="AP217" s="73">
        <v>45</v>
      </c>
      <c r="AQ217" s="74"/>
      <c r="AR217" s="64" t="s">
        <v>99</v>
      </c>
      <c r="AS217" s="73">
        <v>10</v>
      </c>
      <c r="AT217" s="75" t="s">
        <v>282</v>
      </c>
    </row>
    <row r="218" spans="1:46" ht="35.1" customHeight="1" x14ac:dyDescent="0.25">
      <c r="I218" t="s">
        <v>287</v>
      </c>
      <c r="K218" s="51" t="str">
        <f t="shared" si="16"/>
        <v>CĐ.ĐCN K07Đ2</v>
      </c>
      <c r="L218" s="51"/>
      <c r="M218" s="58"/>
      <c r="N218" s="58"/>
      <c r="O218" s="58"/>
      <c r="P218" s="58"/>
      <c r="Q218" s="51"/>
      <c r="R218" s="58"/>
      <c r="V218" s="148"/>
      <c r="W218" s="13"/>
      <c r="X218" s="132"/>
      <c r="Y218" s="141" t="s">
        <v>10</v>
      </c>
      <c r="Z218" s="142"/>
      <c r="AA218" s="141" t="s">
        <v>334</v>
      </c>
      <c r="AB218" s="142"/>
      <c r="AC218" s="141" t="s">
        <v>223</v>
      </c>
      <c r="AD218" s="142"/>
      <c r="AE218" s="141" t="s">
        <v>10</v>
      </c>
      <c r="AF218" s="142"/>
      <c r="AG218" s="141" t="s">
        <v>336</v>
      </c>
      <c r="AH218" s="142"/>
      <c r="AI218" s="143"/>
      <c r="AJ218" s="144"/>
      <c r="AK218" s="143"/>
      <c r="AL218" s="144"/>
      <c r="AM218" s="64" t="s">
        <v>40</v>
      </c>
      <c r="AN218" s="78" t="s">
        <v>94</v>
      </c>
      <c r="AO218" s="72">
        <v>90</v>
      </c>
      <c r="AP218" s="73">
        <v>90</v>
      </c>
      <c r="AQ218" s="74"/>
      <c r="AR218" s="64" t="s">
        <v>121</v>
      </c>
      <c r="AS218" s="73">
        <v>10</v>
      </c>
      <c r="AT218" s="75" t="s">
        <v>282</v>
      </c>
    </row>
    <row r="219" spans="1:46" ht="35.1" customHeight="1" x14ac:dyDescent="0.25">
      <c r="A219" t="s">
        <v>274</v>
      </c>
      <c r="B219" t="s">
        <v>275</v>
      </c>
      <c r="C219" t="s">
        <v>276</v>
      </c>
      <c r="D219" t="s">
        <v>278</v>
      </c>
      <c r="E219" t="s">
        <v>277</v>
      </c>
      <c r="F219" t="s">
        <v>279</v>
      </c>
      <c r="I219" t="s">
        <v>283</v>
      </c>
      <c r="K219" s="51" t="str">
        <f t="shared" si="16"/>
        <v>CĐ.ĐCN K07Đ2</v>
      </c>
      <c r="L219" s="51"/>
      <c r="M219" s="58"/>
      <c r="N219" s="58"/>
      <c r="O219" s="58"/>
      <c r="P219" s="58"/>
      <c r="Q219" s="51"/>
      <c r="R219" s="58"/>
      <c r="V219" s="148"/>
      <c r="W219" s="13"/>
      <c r="X219" s="130" t="s">
        <v>174</v>
      </c>
      <c r="Y219" s="133"/>
      <c r="Z219" s="134"/>
      <c r="AA219" s="133" t="s">
        <v>405</v>
      </c>
      <c r="AB219" s="134"/>
      <c r="AC219" s="135" t="s">
        <v>10</v>
      </c>
      <c r="AD219" s="136"/>
      <c r="AE219" s="135" t="s">
        <v>10</v>
      </c>
      <c r="AF219" s="136"/>
      <c r="AG219" s="135" t="s">
        <v>10</v>
      </c>
      <c r="AH219" s="136"/>
      <c r="AI219" s="124"/>
      <c r="AJ219" s="125"/>
      <c r="AK219" s="124"/>
      <c r="AL219" s="125"/>
      <c r="AM219" s="60" t="s">
        <v>40</v>
      </c>
      <c r="AN219" s="71" t="s">
        <v>338</v>
      </c>
      <c r="AO219" s="72">
        <v>30</v>
      </c>
      <c r="AP219" s="73">
        <v>30</v>
      </c>
      <c r="AQ219" s="74"/>
      <c r="AR219" s="64" t="s">
        <v>207</v>
      </c>
      <c r="AS219" s="73">
        <v>10</v>
      </c>
      <c r="AT219" s="75" t="s">
        <v>282</v>
      </c>
    </row>
    <row r="220" spans="1:46" ht="35.1" customHeight="1" x14ac:dyDescent="0.25">
      <c r="A220" t="s">
        <v>287</v>
      </c>
      <c r="B220" t="s">
        <v>40</v>
      </c>
      <c r="C220" t="s">
        <v>255</v>
      </c>
      <c r="D220" t="s">
        <v>121</v>
      </c>
      <c r="E220" t="s">
        <v>94</v>
      </c>
      <c r="F220" t="s">
        <v>334</v>
      </c>
      <c r="I220" t="s">
        <v>287</v>
      </c>
      <c r="K220" s="51" t="str">
        <f t="shared" si="16"/>
        <v>CĐ.ĐCN K07Đ2</v>
      </c>
      <c r="L220" s="51"/>
      <c r="M220" s="58"/>
      <c r="N220" s="58"/>
      <c r="O220" s="58"/>
      <c r="P220" s="58"/>
      <c r="Q220" s="51"/>
      <c r="R220" s="58"/>
      <c r="V220" s="148"/>
      <c r="W220" s="17"/>
      <c r="X220" s="131"/>
      <c r="Y220" s="126" t="s">
        <v>10</v>
      </c>
      <c r="Z220" s="127"/>
      <c r="AA220" s="126" t="s">
        <v>121</v>
      </c>
      <c r="AB220" s="127"/>
      <c r="AC220" s="126" t="s">
        <v>222</v>
      </c>
      <c r="AD220" s="127"/>
      <c r="AE220" s="126" t="s">
        <v>10</v>
      </c>
      <c r="AF220" s="127"/>
      <c r="AG220" s="126" t="s">
        <v>99</v>
      </c>
      <c r="AH220" s="127"/>
      <c r="AI220" s="128"/>
      <c r="AJ220" s="129"/>
      <c r="AK220" s="128"/>
      <c r="AL220" s="129"/>
      <c r="AM220" s="60" t="s">
        <v>40</v>
      </c>
      <c r="AN220" s="71" t="s">
        <v>339</v>
      </c>
      <c r="AO220" s="72">
        <v>30</v>
      </c>
      <c r="AP220" s="73">
        <v>30</v>
      </c>
      <c r="AQ220" s="74"/>
      <c r="AR220" s="64" t="s">
        <v>230</v>
      </c>
      <c r="AS220" s="73">
        <v>10</v>
      </c>
      <c r="AT220" s="75" t="s">
        <v>282</v>
      </c>
    </row>
    <row r="221" spans="1:46" ht="35.1" customHeight="1" x14ac:dyDescent="0.25">
      <c r="A221" t="s">
        <v>287</v>
      </c>
      <c r="B221" t="s">
        <v>40</v>
      </c>
      <c r="C221" t="s">
        <v>258</v>
      </c>
      <c r="D221" t="s">
        <v>99</v>
      </c>
      <c r="E221" t="s">
        <v>335</v>
      </c>
      <c r="F221" t="s">
        <v>336</v>
      </c>
      <c r="I221" t="s">
        <v>283</v>
      </c>
      <c r="K221" s="51" t="str">
        <f t="shared" si="16"/>
        <v>CĐ.ĐCN K07Đ2</v>
      </c>
      <c r="L221" s="51"/>
      <c r="M221" s="58"/>
      <c r="N221" s="58"/>
      <c r="O221" s="58"/>
      <c r="P221" s="58"/>
      <c r="Q221" s="51"/>
      <c r="R221" s="58"/>
      <c r="V221" s="148"/>
      <c r="W221" s="17"/>
      <c r="X221" s="131"/>
      <c r="Y221" s="137"/>
      <c r="Z221" s="138"/>
      <c r="AA221" s="137">
        <v>3</v>
      </c>
      <c r="AB221" s="138"/>
      <c r="AC221" s="137">
        <v>3</v>
      </c>
      <c r="AD221" s="138"/>
      <c r="AE221" s="137"/>
      <c r="AF221" s="138"/>
      <c r="AG221" s="137">
        <v>3</v>
      </c>
      <c r="AH221" s="138"/>
      <c r="AI221" s="128"/>
      <c r="AJ221" s="129"/>
      <c r="AK221" s="128"/>
      <c r="AL221" s="129"/>
      <c r="AM221" s="64"/>
      <c r="AN221" s="65"/>
      <c r="AO221" s="62"/>
      <c r="AP221" s="62"/>
      <c r="AQ221" s="63"/>
      <c r="AR221" s="64"/>
      <c r="AS221" s="63"/>
      <c r="AT221" s="64"/>
    </row>
    <row r="222" spans="1:46" ht="35.1" customHeight="1" x14ac:dyDescent="0.25">
      <c r="A222" t="s">
        <v>287</v>
      </c>
      <c r="B222" t="s">
        <v>40</v>
      </c>
      <c r="C222" t="s">
        <v>256</v>
      </c>
      <c r="D222" t="s">
        <v>222</v>
      </c>
      <c r="E222" t="s">
        <v>221</v>
      </c>
      <c r="F222" t="s">
        <v>223</v>
      </c>
      <c r="I222" t="s">
        <v>287</v>
      </c>
      <c r="K222" s="51" t="str">
        <f t="shared" si="16"/>
        <v>CĐ.ĐCN K07Đ2</v>
      </c>
      <c r="L222" s="51"/>
      <c r="M222" s="58"/>
      <c r="N222" s="58"/>
      <c r="O222" s="58"/>
      <c r="P222" s="58"/>
      <c r="Q222" s="51"/>
      <c r="R222" s="58"/>
      <c r="V222" s="148"/>
      <c r="W222" s="17"/>
      <c r="X222" s="131"/>
      <c r="Y222" s="126" t="s">
        <v>10</v>
      </c>
      <c r="Z222" s="127"/>
      <c r="AA222" s="126" t="s">
        <v>94</v>
      </c>
      <c r="AB222" s="127"/>
      <c r="AC222" s="126" t="s">
        <v>221</v>
      </c>
      <c r="AD222" s="127"/>
      <c r="AE222" s="126" t="s">
        <v>10</v>
      </c>
      <c r="AF222" s="127"/>
      <c r="AG222" s="126" t="s">
        <v>335</v>
      </c>
      <c r="AH222" s="127"/>
      <c r="AI222" s="128"/>
      <c r="AJ222" s="129"/>
      <c r="AK222" s="128"/>
      <c r="AL222" s="129"/>
      <c r="AM222" s="64"/>
      <c r="AN222" s="65"/>
      <c r="AO222" s="62"/>
      <c r="AP222" s="62"/>
      <c r="AQ222" s="63"/>
      <c r="AR222" s="64"/>
      <c r="AS222" s="63"/>
      <c r="AT222" s="64"/>
    </row>
    <row r="223" spans="1:46" ht="35.1" customHeight="1" x14ac:dyDescent="0.3">
      <c r="I223" t="s">
        <v>283</v>
      </c>
      <c r="K223" s="51" t="str">
        <f t="shared" si="16"/>
        <v>CĐ.ĐCN K07Đ2</v>
      </c>
      <c r="L223" s="51"/>
      <c r="M223" s="58"/>
      <c r="N223" s="58"/>
      <c r="O223" s="58"/>
      <c r="P223" s="58"/>
      <c r="Q223" s="51"/>
      <c r="R223" s="58"/>
      <c r="V223" s="148"/>
      <c r="W223" s="16"/>
      <c r="X223" s="131"/>
      <c r="Y223" s="145"/>
      <c r="Z223" s="146"/>
      <c r="AA223" s="145"/>
      <c r="AB223" s="146"/>
      <c r="AC223" s="145"/>
      <c r="AD223" s="146"/>
      <c r="AE223" s="145"/>
      <c r="AF223" s="146"/>
      <c r="AG223" s="145"/>
      <c r="AH223" s="146"/>
      <c r="AI223" s="139"/>
      <c r="AJ223" s="140"/>
      <c r="AK223" s="139"/>
      <c r="AL223" s="140"/>
      <c r="AM223" s="66"/>
      <c r="AN223" s="48"/>
      <c r="AO223" s="49"/>
      <c r="AP223" s="49"/>
      <c r="AQ223" s="51"/>
      <c r="AR223" s="51"/>
      <c r="AS223" s="51"/>
      <c r="AT223" s="51"/>
    </row>
    <row r="224" spans="1:46" ht="35.1" customHeight="1" x14ac:dyDescent="0.25">
      <c r="I224" t="s">
        <v>283</v>
      </c>
      <c r="K224" s="51" t="str">
        <f t="shared" si="16"/>
        <v>CĐ.ĐCN K07Đ2</v>
      </c>
      <c r="L224" s="51"/>
      <c r="M224" s="58"/>
      <c r="N224" s="58"/>
      <c r="O224" s="58"/>
      <c r="P224" s="58"/>
      <c r="Q224" s="51"/>
      <c r="R224" s="58"/>
      <c r="V224" s="149"/>
      <c r="W224" s="18"/>
      <c r="X224" s="132"/>
      <c r="Y224" s="141" t="s">
        <v>10</v>
      </c>
      <c r="Z224" s="142"/>
      <c r="AA224" s="141" t="s">
        <v>334</v>
      </c>
      <c r="AB224" s="142"/>
      <c r="AC224" s="141" t="s">
        <v>223</v>
      </c>
      <c r="AD224" s="142"/>
      <c r="AE224" s="141" t="s">
        <v>10</v>
      </c>
      <c r="AF224" s="142"/>
      <c r="AG224" s="141" t="s">
        <v>336</v>
      </c>
      <c r="AH224" s="142"/>
      <c r="AI224" s="143"/>
      <c r="AJ224" s="144"/>
      <c r="AK224" s="143"/>
      <c r="AL224" s="144"/>
      <c r="AM224" s="67"/>
      <c r="AN224" s="68"/>
      <c r="AO224" s="69"/>
      <c r="AP224" s="69"/>
      <c r="AQ224" s="67"/>
      <c r="AR224" s="67"/>
      <c r="AS224" s="67"/>
      <c r="AT224" s="67"/>
    </row>
    <row r="225" spans="1:46" ht="35.1" customHeight="1" x14ac:dyDescent="0.3">
      <c r="I225" t="s">
        <v>287</v>
      </c>
      <c r="K225" s="51" t="str">
        <f>W225</f>
        <v>CĐ.ĐCN K08</v>
      </c>
      <c r="L225" s="51"/>
      <c r="M225" s="58"/>
      <c r="N225" s="58"/>
      <c r="O225" s="58"/>
      <c r="P225" s="58"/>
      <c r="Q225" s="51"/>
      <c r="R225" s="58"/>
      <c r="V225" s="148">
        <v>18</v>
      </c>
      <c r="W225" s="22" t="s">
        <v>70</v>
      </c>
      <c r="X225" s="42" t="s">
        <v>5</v>
      </c>
      <c r="Y225" s="122" t="s">
        <v>254</v>
      </c>
      <c r="Z225" s="123"/>
      <c r="AA225" s="122" t="s">
        <v>255</v>
      </c>
      <c r="AB225" s="123"/>
      <c r="AC225" s="122" t="s">
        <v>256</v>
      </c>
      <c r="AD225" s="123"/>
      <c r="AE225" s="122" t="s">
        <v>257</v>
      </c>
      <c r="AF225" s="123"/>
      <c r="AG225" s="122" t="s">
        <v>258</v>
      </c>
      <c r="AH225" s="123"/>
      <c r="AI225" s="122" t="s">
        <v>259</v>
      </c>
      <c r="AJ225" s="123"/>
      <c r="AK225" s="122" t="s">
        <v>260</v>
      </c>
      <c r="AL225" s="123"/>
      <c r="AM225" s="66" t="s">
        <v>264</v>
      </c>
      <c r="AN225" s="70" t="s">
        <v>267</v>
      </c>
      <c r="AO225" s="49" t="s">
        <v>116</v>
      </c>
      <c r="AP225" s="49">
        <v>510</v>
      </c>
      <c r="AQ225" s="50" t="e">
        <f>COUNTIF(#REF!,'FILE MAU'!AO225)</f>
        <v>#REF!</v>
      </c>
      <c r="AR225" s="50"/>
      <c r="AS225" s="51"/>
      <c r="AT225" s="51"/>
    </row>
    <row r="226" spans="1:46" ht="35.1" customHeight="1" x14ac:dyDescent="0.3">
      <c r="A226" t="s">
        <v>274</v>
      </c>
      <c r="B226" t="s">
        <v>275</v>
      </c>
      <c r="C226" t="s">
        <v>276</v>
      </c>
      <c r="D226" t="s">
        <v>277</v>
      </c>
      <c r="E226" t="s">
        <v>278</v>
      </c>
      <c r="F226" t="s">
        <v>279</v>
      </c>
      <c r="I226" t="s">
        <v>283</v>
      </c>
      <c r="K226" s="51" t="str">
        <f>K225</f>
        <v>CĐ.ĐCN K08</v>
      </c>
      <c r="L226" s="51"/>
      <c r="M226" s="58"/>
      <c r="N226" s="58"/>
      <c r="O226" s="58"/>
      <c r="P226" s="58"/>
      <c r="Q226" s="51"/>
      <c r="R226" s="58"/>
      <c r="V226" s="148"/>
      <c r="W226" s="7">
        <v>21</v>
      </c>
      <c r="X226" s="130" t="s">
        <v>173</v>
      </c>
      <c r="Y226" s="133" t="s">
        <v>253</v>
      </c>
      <c r="Z226" s="134"/>
      <c r="AA226" s="133" t="s">
        <v>405</v>
      </c>
      <c r="AB226" s="134"/>
      <c r="AC226" s="135" t="s">
        <v>10</v>
      </c>
      <c r="AD226" s="136"/>
      <c r="AE226" s="135" t="s">
        <v>10</v>
      </c>
      <c r="AF226" s="136"/>
      <c r="AG226" s="135" t="s">
        <v>10</v>
      </c>
      <c r="AH226" s="136"/>
      <c r="AI226" s="124"/>
      <c r="AJ226" s="125"/>
      <c r="AK226" s="124"/>
      <c r="AL226" s="125"/>
      <c r="AM226" s="66" t="str">
        <f>W225</f>
        <v>CĐ.ĐCN K08</v>
      </c>
      <c r="AN226" s="68" t="s">
        <v>293</v>
      </c>
      <c r="AO226" s="49" t="s">
        <v>272</v>
      </c>
      <c r="AP226" s="49">
        <v>510</v>
      </c>
      <c r="AQ226" s="69">
        <f>ROUNDUP(AP225/26,0)</f>
        <v>20</v>
      </c>
      <c r="AR226" s="69"/>
      <c r="AS226" s="67"/>
      <c r="AT226" s="67"/>
    </row>
    <row r="227" spans="1:46" ht="35.1" customHeight="1" x14ac:dyDescent="0.25">
      <c r="A227" t="s">
        <v>283</v>
      </c>
      <c r="B227" t="s">
        <v>70</v>
      </c>
      <c r="C227" t="s">
        <v>255</v>
      </c>
      <c r="D227" t="s">
        <v>216</v>
      </c>
      <c r="E227" t="s">
        <v>48</v>
      </c>
      <c r="F227" t="s">
        <v>340</v>
      </c>
      <c r="I227" t="s">
        <v>287</v>
      </c>
      <c r="K227" s="51" t="str">
        <f t="shared" ref="K227:K237" si="17">K226</f>
        <v>CĐ.ĐCN K08</v>
      </c>
      <c r="L227" s="51"/>
      <c r="M227" s="58"/>
      <c r="N227" s="58"/>
      <c r="O227" s="58"/>
      <c r="P227" s="58"/>
      <c r="Q227" s="51"/>
      <c r="R227" s="58"/>
      <c r="V227" s="148"/>
      <c r="W227" s="20" t="s">
        <v>146</v>
      </c>
      <c r="X227" s="131"/>
      <c r="Y227" s="126" t="s">
        <v>10</v>
      </c>
      <c r="Z227" s="127"/>
      <c r="AA227" s="126" t="s">
        <v>216</v>
      </c>
      <c r="AB227" s="127"/>
      <c r="AC227" s="126" t="s">
        <v>216</v>
      </c>
      <c r="AD227" s="127"/>
      <c r="AE227" s="126" t="s">
        <v>10</v>
      </c>
      <c r="AF227" s="127"/>
      <c r="AG227" s="126" t="s">
        <v>235</v>
      </c>
      <c r="AH227" s="127"/>
      <c r="AI227" s="128"/>
      <c r="AJ227" s="129"/>
      <c r="AK227" s="128"/>
      <c r="AL227" s="129"/>
      <c r="AM227" s="66" t="s">
        <v>264</v>
      </c>
      <c r="AN227" s="66" t="s">
        <v>265</v>
      </c>
      <c r="AO227" s="70" t="s">
        <v>266</v>
      </c>
      <c r="AP227" s="70" t="s">
        <v>267</v>
      </c>
      <c r="AQ227" s="66" t="s">
        <v>268</v>
      </c>
      <c r="AR227" s="66" t="s">
        <v>269</v>
      </c>
      <c r="AS227" s="66" t="s">
        <v>270</v>
      </c>
      <c r="AT227" s="66" t="s">
        <v>271</v>
      </c>
    </row>
    <row r="228" spans="1:46" ht="35.1" customHeight="1" x14ac:dyDescent="0.25">
      <c r="A228" t="s">
        <v>283</v>
      </c>
      <c r="B228" t="s">
        <v>70</v>
      </c>
      <c r="C228" t="s">
        <v>258</v>
      </c>
      <c r="D228" t="s">
        <v>235</v>
      </c>
      <c r="E228" t="s">
        <v>104</v>
      </c>
      <c r="F228" t="s">
        <v>341</v>
      </c>
      <c r="I228" t="s">
        <v>283</v>
      </c>
      <c r="K228" s="51" t="str">
        <f t="shared" si="17"/>
        <v>CĐ.ĐCN K08</v>
      </c>
      <c r="L228" s="51"/>
      <c r="M228" s="58"/>
      <c r="N228" s="58"/>
      <c r="O228" s="58"/>
      <c r="P228" s="58"/>
      <c r="Q228" s="51"/>
      <c r="R228" s="58"/>
      <c r="V228" s="148"/>
      <c r="W228" s="16"/>
      <c r="X228" s="131"/>
      <c r="Y228" s="137"/>
      <c r="Z228" s="138"/>
      <c r="AA228" s="137">
        <v>3</v>
      </c>
      <c r="AB228" s="138"/>
      <c r="AC228" s="137">
        <v>3</v>
      </c>
      <c r="AD228" s="138"/>
      <c r="AE228" s="137"/>
      <c r="AF228" s="138"/>
      <c r="AG228" s="137">
        <v>4</v>
      </c>
      <c r="AH228" s="138"/>
      <c r="AI228" s="128"/>
      <c r="AJ228" s="129"/>
      <c r="AK228" s="128"/>
      <c r="AL228" s="129"/>
      <c r="AM228" s="60" t="s">
        <v>70</v>
      </c>
      <c r="AN228" s="71" t="s">
        <v>54</v>
      </c>
      <c r="AO228" s="72">
        <v>6</v>
      </c>
      <c r="AP228" s="73">
        <v>6</v>
      </c>
      <c r="AQ228" s="74"/>
      <c r="AR228" s="64" t="s">
        <v>62</v>
      </c>
      <c r="AS228" s="73">
        <v>26</v>
      </c>
      <c r="AT228" s="75" t="s">
        <v>282</v>
      </c>
    </row>
    <row r="229" spans="1:46" ht="35.1" customHeight="1" x14ac:dyDescent="0.25">
      <c r="A229" t="s">
        <v>283</v>
      </c>
      <c r="B229" t="s">
        <v>70</v>
      </c>
      <c r="C229" t="s">
        <v>256</v>
      </c>
      <c r="D229" t="s">
        <v>216</v>
      </c>
      <c r="E229" t="s">
        <v>48</v>
      </c>
      <c r="F229" t="s">
        <v>212</v>
      </c>
      <c r="I229" t="s">
        <v>287</v>
      </c>
      <c r="K229" s="51" t="str">
        <f t="shared" si="17"/>
        <v>CĐ.ĐCN K08</v>
      </c>
      <c r="L229" s="51"/>
      <c r="M229" s="58"/>
      <c r="N229" s="58"/>
      <c r="O229" s="58"/>
      <c r="P229" s="58"/>
      <c r="Q229" s="51"/>
      <c r="R229" s="58"/>
      <c r="V229" s="148"/>
      <c r="W229" s="16"/>
      <c r="X229" s="131"/>
      <c r="Y229" s="126" t="s">
        <v>10</v>
      </c>
      <c r="Z229" s="127"/>
      <c r="AA229" s="126" t="s">
        <v>48</v>
      </c>
      <c r="AB229" s="127"/>
      <c r="AC229" s="126" t="s">
        <v>48</v>
      </c>
      <c r="AD229" s="127"/>
      <c r="AE229" s="126" t="s">
        <v>10</v>
      </c>
      <c r="AF229" s="127"/>
      <c r="AG229" s="126" t="s">
        <v>104</v>
      </c>
      <c r="AH229" s="127"/>
      <c r="AI229" s="128"/>
      <c r="AJ229" s="129"/>
      <c r="AK229" s="128"/>
      <c r="AL229" s="129"/>
      <c r="AM229" s="60" t="s">
        <v>70</v>
      </c>
      <c r="AN229" s="71" t="s">
        <v>61</v>
      </c>
      <c r="AO229" s="72">
        <v>30</v>
      </c>
      <c r="AP229" s="73">
        <v>30</v>
      </c>
      <c r="AQ229" s="74"/>
      <c r="AR229" s="64" t="s">
        <v>123</v>
      </c>
      <c r="AS229" s="73">
        <v>26</v>
      </c>
      <c r="AT229" s="75" t="s">
        <v>282</v>
      </c>
    </row>
    <row r="230" spans="1:46" ht="35.1" customHeight="1" x14ac:dyDescent="0.25">
      <c r="I230" t="s">
        <v>283</v>
      </c>
      <c r="K230" s="51" t="str">
        <f t="shared" si="17"/>
        <v>CĐ.ĐCN K08</v>
      </c>
      <c r="L230" s="51"/>
      <c r="M230" s="58"/>
      <c r="N230" s="58"/>
      <c r="O230" s="58"/>
      <c r="P230" s="58"/>
      <c r="Q230" s="51"/>
      <c r="R230" s="58"/>
      <c r="V230" s="148"/>
      <c r="W230" s="13"/>
      <c r="X230" s="131"/>
      <c r="Y230" s="145"/>
      <c r="Z230" s="146"/>
      <c r="AA230" s="145"/>
      <c r="AB230" s="146"/>
      <c r="AC230" s="145"/>
      <c r="AD230" s="146"/>
      <c r="AE230" s="145"/>
      <c r="AF230" s="146"/>
      <c r="AG230" s="145"/>
      <c r="AH230" s="146"/>
      <c r="AI230" s="139"/>
      <c r="AJ230" s="140"/>
      <c r="AK230" s="139"/>
      <c r="AL230" s="140"/>
      <c r="AM230" s="60" t="s">
        <v>70</v>
      </c>
      <c r="AN230" s="71" t="s">
        <v>78</v>
      </c>
      <c r="AO230" s="72">
        <v>75</v>
      </c>
      <c r="AP230" s="73">
        <v>75</v>
      </c>
      <c r="AQ230" s="74"/>
      <c r="AR230" s="64" t="s">
        <v>246</v>
      </c>
      <c r="AS230" s="73">
        <v>26</v>
      </c>
      <c r="AT230" s="75" t="s">
        <v>282</v>
      </c>
    </row>
    <row r="231" spans="1:46" ht="35.1" customHeight="1" x14ac:dyDescent="0.25">
      <c r="I231" t="s">
        <v>287</v>
      </c>
      <c r="K231" s="51" t="str">
        <f t="shared" si="17"/>
        <v>CĐ.ĐCN K08</v>
      </c>
      <c r="L231" s="51"/>
      <c r="M231" s="58"/>
      <c r="N231" s="58"/>
      <c r="O231" s="58"/>
      <c r="P231" s="58"/>
      <c r="Q231" s="51"/>
      <c r="R231" s="58"/>
      <c r="V231" s="148"/>
      <c r="W231" s="13"/>
      <c r="X231" s="132"/>
      <c r="Y231" s="141" t="s">
        <v>10</v>
      </c>
      <c r="Z231" s="142"/>
      <c r="AA231" s="141" t="s">
        <v>340</v>
      </c>
      <c r="AB231" s="142"/>
      <c r="AC231" s="141" t="s">
        <v>212</v>
      </c>
      <c r="AD231" s="142"/>
      <c r="AE231" s="141" t="s">
        <v>10</v>
      </c>
      <c r="AF231" s="142"/>
      <c r="AG231" s="141" t="s">
        <v>341</v>
      </c>
      <c r="AH231" s="142"/>
      <c r="AI231" s="143"/>
      <c r="AJ231" s="144"/>
      <c r="AK231" s="143"/>
      <c r="AL231" s="144"/>
      <c r="AM231" s="60" t="s">
        <v>70</v>
      </c>
      <c r="AN231" s="71" t="s">
        <v>56</v>
      </c>
      <c r="AO231" s="72">
        <v>120</v>
      </c>
      <c r="AP231" s="73">
        <v>120</v>
      </c>
      <c r="AQ231" s="74"/>
      <c r="AR231" s="64" t="s">
        <v>64</v>
      </c>
      <c r="AS231" s="73">
        <v>26</v>
      </c>
      <c r="AT231" s="75" t="s">
        <v>282</v>
      </c>
    </row>
    <row r="232" spans="1:46" ht="35.1" customHeight="1" x14ac:dyDescent="0.25">
      <c r="A232" t="s">
        <v>274</v>
      </c>
      <c r="B232" t="s">
        <v>275</v>
      </c>
      <c r="C232" t="s">
        <v>276</v>
      </c>
      <c r="D232" t="s">
        <v>278</v>
      </c>
      <c r="E232" t="s">
        <v>277</v>
      </c>
      <c r="F232" t="s">
        <v>279</v>
      </c>
      <c r="I232" t="s">
        <v>283</v>
      </c>
      <c r="K232" s="51" t="str">
        <f t="shared" si="17"/>
        <v>CĐ.ĐCN K08</v>
      </c>
      <c r="L232" s="51"/>
      <c r="M232" s="58"/>
      <c r="N232" s="58"/>
      <c r="O232" s="58"/>
      <c r="P232" s="58"/>
      <c r="Q232" s="51"/>
      <c r="R232" s="58"/>
      <c r="V232" s="148"/>
      <c r="W232" s="13"/>
      <c r="X232" s="130" t="s">
        <v>174</v>
      </c>
      <c r="Y232" s="133"/>
      <c r="Z232" s="134"/>
      <c r="AA232" s="133" t="s">
        <v>10</v>
      </c>
      <c r="AB232" s="134"/>
      <c r="AC232" s="135" t="s">
        <v>10</v>
      </c>
      <c r="AD232" s="136"/>
      <c r="AE232" s="135" t="s">
        <v>10</v>
      </c>
      <c r="AF232" s="136"/>
      <c r="AG232" s="135" t="s">
        <v>10</v>
      </c>
      <c r="AH232" s="136"/>
      <c r="AI232" s="124"/>
      <c r="AJ232" s="125"/>
      <c r="AK232" s="124"/>
      <c r="AL232" s="125"/>
      <c r="AM232" s="60" t="s">
        <v>70</v>
      </c>
      <c r="AN232" s="71" t="s">
        <v>216</v>
      </c>
      <c r="AO232" s="72">
        <v>60</v>
      </c>
      <c r="AP232" s="73">
        <v>60</v>
      </c>
      <c r="AQ232" s="74"/>
      <c r="AR232" s="64" t="s">
        <v>48</v>
      </c>
      <c r="AS232" s="73">
        <v>26</v>
      </c>
      <c r="AT232" s="75" t="s">
        <v>282</v>
      </c>
    </row>
    <row r="233" spans="1:46" ht="35.1" customHeight="1" x14ac:dyDescent="0.25">
      <c r="A233" t="s">
        <v>287</v>
      </c>
      <c r="B233" t="s">
        <v>70</v>
      </c>
      <c r="C233" t="s">
        <v>255</v>
      </c>
      <c r="D233" t="s">
        <v>48</v>
      </c>
      <c r="E233" t="s">
        <v>216</v>
      </c>
      <c r="F233" t="s">
        <v>340</v>
      </c>
      <c r="I233" t="s">
        <v>287</v>
      </c>
      <c r="K233" s="51" t="str">
        <f t="shared" si="17"/>
        <v>CĐ.ĐCN K08</v>
      </c>
      <c r="L233" s="51"/>
      <c r="M233" s="58"/>
      <c r="N233" s="58"/>
      <c r="O233" s="58"/>
      <c r="P233" s="58"/>
      <c r="Q233" s="51"/>
      <c r="R233" s="58"/>
      <c r="V233" s="148"/>
      <c r="W233" s="17"/>
      <c r="X233" s="131"/>
      <c r="Y233" s="126" t="s">
        <v>10</v>
      </c>
      <c r="Z233" s="127"/>
      <c r="AA233" s="126" t="s">
        <v>216</v>
      </c>
      <c r="AB233" s="127"/>
      <c r="AC233" s="126" t="s">
        <v>216</v>
      </c>
      <c r="AD233" s="127"/>
      <c r="AE233" s="126" t="s">
        <v>10</v>
      </c>
      <c r="AF233" s="127"/>
      <c r="AG233" s="126"/>
      <c r="AH233" s="127"/>
      <c r="AI233" s="128"/>
      <c r="AJ233" s="129"/>
      <c r="AK233" s="128"/>
      <c r="AL233" s="129"/>
      <c r="AM233" s="60" t="s">
        <v>70</v>
      </c>
      <c r="AN233" s="71" t="s">
        <v>87</v>
      </c>
      <c r="AO233" s="72">
        <v>10</v>
      </c>
      <c r="AP233" s="73">
        <v>10</v>
      </c>
      <c r="AQ233" s="74"/>
      <c r="AR233" s="76" t="s">
        <v>104</v>
      </c>
      <c r="AS233" s="73">
        <v>26</v>
      </c>
      <c r="AT233" s="75" t="s">
        <v>282</v>
      </c>
    </row>
    <row r="234" spans="1:46" ht="35.1" customHeight="1" x14ac:dyDescent="0.25">
      <c r="A234" t="s">
        <v>287</v>
      </c>
      <c r="B234" t="s">
        <v>70</v>
      </c>
      <c r="C234" t="s">
        <v>258</v>
      </c>
      <c r="D234" t="s">
        <v>104</v>
      </c>
      <c r="E234" t="s">
        <v>235</v>
      </c>
      <c r="F234" t="s">
        <v>341</v>
      </c>
      <c r="I234" t="s">
        <v>283</v>
      </c>
      <c r="K234" s="51" t="str">
        <f t="shared" si="17"/>
        <v>CĐ.ĐCN K08</v>
      </c>
      <c r="L234" s="51"/>
      <c r="M234" s="58"/>
      <c r="N234" s="58"/>
      <c r="O234" s="58"/>
      <c r="P234" s="58"/>
      <c r="Q234" s="51"/>
      <c r="R234" s="58"/>
      <c r="V234" s="148"/>
      <c r="W234" s="17"/>
      <c r="X234" s="131"/>
      <c r="Y234" s="137"/>
      <c r="Z234" s="138"/>
      <c r="AA234" s="137">
        <v>3</v>
      </c>
      <c r="AB234" s="138"/>
      <c r="AC234" s="137">
        <v>3</v>
      </c>
      <c r="AD234" s="138"/>
      <c r="AE234" s="137"/>
      <c r="AF234" s="138"/>
      <c r="AG234" s="137"/>
      <c r="AH234" s="138"/>
      <c r="AI234" s="128"/>
      <c r="AJ234" s="129"/>
      <c r="AK234" s="128"/>
      <c r="AL234" s="129"/>
      <c r="AM234" s="60" t="s">
        <v>70</v>
      </c>
      <c r="AN234" s="71" t="s">
        <v>217</v>
      </c>
      <c r="AO234" s="72">
        <v>90</v>
      </c>
      <c r="AP234" s="73">
        <v>90</v>
      </c>
      <c r="AQ234" s="74"/>
      <c r="AR234" s="64" t="s">
        <v>13</v>
      </c>
      <c r="AS234" s="73">
        <v>26</v>
      </c>
      <c r="AT234" s="75" t="s">
        <v>282</v>
      </c>
    </row>
    <row r="235" spans="1:46" ht="35.1" customHeight="1" x14ac:dyDescent="0.25">
      <c r="A235" t="s">
        <v>287</v>
      </c>
      <c r="B235" t="s">
        <v>70</v>
      </c>
      <c r="C235" t="s">
        <v>256</v>
      </c>
      <c r="D235" t="s">
        <v>48</v>
      </c>
      <c r="E235" t="s">
        <v>216</v>
      </c>
      <c r="F235" t="s">
        <v>212</v>
      </c>
      <c r="I235" t="s">
        <v>287</v>
      </c>
      <c r="K235" s="51" t="str">
        <f t="shared" si="17"/>
        <v>CĐ.ĐCN K08</v>
      </c>
      <c r="L235" s="51"/>
      <c r="M235" s="58"/>
      <c r="N235" s="58"/>
      <c r="O235" s="58"/>
      <c r="P235" s="58"/>
      <c r="Q235" s="51"/>
      <c r="R235" s="58"/>
      <c r="V235" s="148"/>
      <c r="W235" s="17"/>
      <c r="X235" s="131"/>
      <c r="Y235" s="126" t="s">
        <v>10</v>
      </c>
      <c r="Z235" s="127"/>
      <c r="AA235" s="126" t="s">
        <v>48</v>
      </c>
      <c r="AB235" s="127"/>
      <c r="AC235" s="126" t="s">
        <v>48</v>
      </c>
      <c r="AD235" s="127"/>
      <c r="AE235" s="126" t="s">
        <v>10</v>
      </c>
      <c r="AF235" s="127"/>
      <c r="AG235" s="126"/>
      <c r="AH235" s="127"/>
      <c r="AI235" s="128"/>
      <c r="AJ235" s="129"/>
      <c r="AK235" s="128"/>
      <c r="AL235" s="129"/>
      <c r="AM235" s="60" t="s">
        <v>70</v>
      </c>
      <c r="AN235" s="71" t="s">
        <v>105</v>
      </c>
      <c r="AO235" s="72">
        <v>165</v>
      </c>
      <c r="AP235" s="73">
        <v>165</v>
      </c>
      <c r="AQ235" s="74"/>
      <c r="AR235" s="64" t="s">
        <v>110</v>
      </c>
      <c r="AS235" s="73">
        <v>26</v>
      </c>
      <c r="AT235" s="75" t="s">
        <v>282</v>
      </c>
    </row>
    <row r="236" spans="1:46" ht="35.1" customHeight="1" x14ac:dyDescent="0.25">
      <c r="I236" t="s">
        <v>283</v>
      </c>
      <c r="K236" s="51" t="str">
        <f t="shared" si="17"/>
        <v>CĐ.ĐCN K08</v>
      </c>
      <c r="L236" s="51"/>
      <c r="M236" s="58"/>
      <c r="N236" s="58"/>
      <c r="O236" s="58"/>
      <c r="P236" s="58"/>
      <c r="Q236" s="51"/>
      <c r="R236" s="58"/>
      <c r="V236" s="148"/>
      <c r="W236" s="16"/>
      <c r="X236" s="131"/>
      <c r="Y236" s="145"/>
      <c r="Z236" s="146"/>
      <c r="AA236" s="145"/>
      <c r="AB236" s="146"/>
      <c r="AC236" s="145"/>
      <c r="AD236" s="146"/>
      <c r="AE236" s="145"/>
      <c r="AF236" s="146"/>
      <c r="AG236" s="145"/>
      <c r="AH236" s="146"/>
      <c r="AI236" s="139"/>
      <c r="AJ236" s="140"/>
      <c r="AK236" s="139"/>
      <c r="AL236" s="140"/>
      <c r="AM236" s="64" t="s">
        <v>70</v>
      </c>
      <c r="AN236" s="78" t="s">
        <v>233</v>
      </c>
      <c r="AO236" s="72">
        <v>105</v>
      </c>
      <c r="AP236" s="73">
        <v>105</v>
      </c>
      <c r="AQ236" s="74"/>
      <c r="AR236" s="64" t="s">
        <v>19</v>
      </c>
      <c r="AS236" s="73">
        <v>26</v>
      </c>
      <c r="AT236" s="75" t="s">
        <v>282</v>
      </c>
    </row>
    <row r="237" spans="1:46" ht="35.1" customHeight="1" x14ac:dyDescent="0.25">
      <c r="I237" t="s">
        <v>287</v>
      </c>
      <c r="K237" s="51" t="str">
        <f t="shared" si="17"/>
        <v>CĐ.ĐCN K08</v>
      </c>
      <c r="L237" s="51"/>
      <c r="M237" s="58"/>
      <c r="N237" s="58"/>
      <c r="O237" s="58"/>
      <c r="P237" s="58"/>
      <c r="Q237" s="51"/>
      <c r="R237" s="58"/>
      <c r="V237" s="149"/>
      <c r="W237" s="18"/>
      <c r="X237" s="132"/>
      <c r="Y237" s="141" t="s">
        <v>10</v>
      </c>
      <c r="Z237" s="142"/>
      <c r="AA237" s="141" t="s">
        <v>340</v>
      </c>
      <c r="AB237" s="142"/>
      <c r="AC237" s="141" t="s">
        <v>212</v>
      </c>
      <c r="AD237" s="142"/>
      <c r="AE237" s="141" t="s">
        <v>10</v>
      </c>
      <c r="AF237" s="142"/>
      <c r="AG237" s="141"/>
      <c r="AH237" s="142"/>
      <c r="AI237" s="143"/>
      <c r="AJ237" s="144"/>
      <c r="AK237" s="143"/>
      <c r="AL237" s="144"/>
      <c r="AM237" s="67"/>
      <c r="AN237" s="68"/>
      <c r="AO237" s="69"/>
      <c r="AP237" s="69"/>
      <c r="AQ237" s="67"/>
      <c r="AR237" s="67"/>
      <c r="AS237" s="67"/>
      <c r="AT237" s="67"/>
    </row>
    <row r="238" spans="1:46" ht="35.1" customHeight="1" x14ac:dyDescent="0.3">
      <c r="I238" t="s">
        <v>283</v>
      </c>
      <c r="K238" s="51" t="str">
        <f>W238</f>
        <v>TC.KTML&amp;ĐHKK K16Đ1A</v>
      </c>
      <c r="L238" s="51"/>
      <c r="M238" s="58"/>
      <c r="N238" s="58"/>
      <c r="O238" s="58"/>
      <c r="P238" s="58"/>
      <c r="Q238" s="51"/>
      <c r="R238" s="58"/>
      <c r="V238" s="148">
        <v>19</v>
      </c>
      <c r="W238" s="22" t="s">
        <v>31</v>
      </c>
      <c r="X238" s="42" t="s">
        <v>5</v>
      </c>
      <c r="Y238" s="122" t="s">
        <v>179</v>
      </c>
      <c r="Z238" s="123"/>
      <c r="AA238" s="122" t="s">
        <v>180</v>
      </c>
      <c r="AB238" s="123"/>
      <c r="AC238" s="122" t="s">
        <v>181</v>
      </c>
      <c r="AD238" s="123"/>
      <c r="AE238" s="122" t="s">
        <v>182</v>
      </c>
      <c r="AF238" s="123"/>
      <c r="AG238" s="122" t="s">
        <v>183</v>
      </c>
      <c r="AH238" s="123"/>
      <c r="AI238" s="122" t="s">
        <v>184</v>
      </c>
      <c r="AJ238" s="123"/>
      <c r="AK238" s="122" t="s">
        <v>185</v>
      </c>
      <c r="AL238" s="123"/>
      <c r="AM238" s="66"/>
      <c r="AN238" s="48"/>
      <c r="AO238" s="49"/>
      <c r="AP238" s="49"/>
      <c r="AQ238" s="50"/>
      <c r="AR238" s="50"/>
      <c r="AS238" s="51"/>
      <c r="AT238" s="51"/>
    </row>
    <row r="239" spans="1:46" ht="35.1" customHeight="1" x14ac:dyDescent="0.3">
      <c r="A239" t="s">
        <v>274</v>
      </c>
      <c r="B239" t="s">
        <v>275</v>
      </c>
      <c r="C239" t="s">
        <v>276</v>
      </c>
      <c r="D239" t="s">
        <v>277</v>
      </c>
      <c r="E239" t="s">
        <v>278</v>
      </c>
      <c r="F239" t="s">
        <v>279</v>
      </c>
      <c r="I239" t="s">
        <v>287</v>
      </c>
      <c r="K239" s="51" t="str">
        <f>K238</f>
        <v>TC.KTML&amp;ĐHKK K16Đ1A</v>
      </c>
      <c r="L239" s="51"/>
      <c r="M239" s="58"/>
      <c r="N239" s="58"/>
      <c r="O239" s="58"/>
      <c r="P239" s="58"/>
      <c r="Q239" s="51"/>
      <c r="R239" s="58"/>
      <c r="V239" s="148"/>
      <c r="W239" s="7">
        <v>29</v>
      </c>
      <c r="X239" s="130" t="s">
        <v>173</v>
      </c>
      <c r="Y239" s="171" t="s">
        <v>101</v>
      </c>
      <c r="Z239" s="172"/>
      <c r="AA239" s="172"/>
      <c r="AB239" s="172"/>
      <c r="AC239" s="172"/>
      <c r="AD239" s="172"/>
      <c r="AE239" s="172"/>
      <c r="AF239" s="172"/>
      <c r="AG239" s="172"/>
      <c r="AH239" s="172"/>
      <c r="AI239" s="172"/>
      <c r="AJ239" s="172"/>
      <c r="AK239" s="172"/>
      <c r="AL239" s="173"/>
      <c r="AM239" s="68"/>
      <c r="AN239" s="68"/>
      <c r="AO239" s="49"/>
      <c r="AP239" s="49"/>
      <c r="AQ239" s="69"/>
      <c r="AR239" s="69"/>
      <c r="AS239" s="67"/>
      <c r="AT239" s="67"/>
    </row>
    <row r="240" spans="1:46" ht="35.1" customHeight="1" x14ac:dyDescent="0.25">
      <c r="A240" t="s">
        <v>283</v>
      </c>
      <c r="B240" s="77" t="s">
        <v>58</v>
      </c>
      <c r="C240" t="s">
        <v>255</v>
      </c>
      <c r="D240" t="s">
        <v>206</v>
      </c>
      <c r="E240" t="s">
        <v>207</v>
      </c>
      <c r="F240" t="s">
        <v>208</v>
      </c>
      <c r="I240" t="s">
        <v>283</v>
      </c>
      <c r="K240" s="51" t="str">
        <f t="shared" ref="K240:K250" si="18">K239</f>
        <v>TC.KTML&amp;ĐHKK K16Đ1A</v>
      </c>
      <c r="L240" s="51"/>
      <c r="M240" s="58"/>
      <c r="N240" s="58"/>
      <c r="O240" s="58"/>
      <c r="P240" s="58"/>
      <c r="Q240" s="51"/>
      <c r="R240" s="58"/>
      <c r="V240" s="148"/>
      <c r="W240" s="12" t="s">
        <v>147</v>
      </c>
      <c r="X240" s="131"/>
      <c r="Y240" s="174"/>
      <c r="Z240" s="175"/>
      <c r="AA240" s="175"/>
      <c r="AB240" s="175"/>
      <c r="AC240" s="175"/>
      <c r="AD240" s="175"/>
      <c r="AE240" s="175"/>
      <c r="AF240" s="175"/>
      <c r="AG240" s="175"/>
      <c r="AH240" s="175"/>
      <c r="AI240" s="175"/>
      <c r="AJ240" s="175"/>
      <c r="AK240" s="175"/>
      <c r="AL240" s="176"/>
      <c r="AM240" s="66"/>
      <c r="AN240" s="66"/>
      <c r="AO240" s="70"/>
      <c r="AP240" s="70"/>
      <c r="AQ240" s="66"/>
      <c r="AR240" s="66"/>
      <c r="AS240" s="66"/>
      <c r="AT240" s="66"/>
    </row>
    <row r="241" spans="1:46" ht="35.1" customHeight="1" x14ac:dyDescent="0.25">
      <c r="A241" t="s">
        <v>283</v>
      </c>
      <c r="B241" s="77" t="s">
        <v>58</v>
      </c>
      <c r="C241" t="s">
        <v>254</v>
      </c>
      <c r="D241" t="s">
        <v>102</v>
      </c>
      <c r="E241" t="s">
        <v>47</v>
      </c>
      <c r="F241" t="s">
        <v>192</v>
      </c>
      <c r="I241" t="s">
        <v>287</v>
      </c>
      <c r="K241" s="51" t="str">
        <f t="shared" si="18"/>
        <v>TC.KTML&amp;ĐHKK K16Đ1A</v>
      </c>
      <c r="L241" s="51"/>
      <c r="M241" s="58"/>
      <c r="N241" s="58"/>
      <c r="O241" s="58"/>
      <c r="P241" s="58"/>
      <c r="Q241" s="51"/>
      <c r="R241" s="58"/>
      <c r="V241" s="148"/>
      <c r="W241" s="7"/>
      <c r="X241" s="131"/>
      <c r="Y241" s="174"/>
      <c r="Z241" s="175"/>
      <c r="AA241" s="175"/>
      <c r="AB241" s="175"/>
      <c r="AC241" s="175"/>
      <c r="AD241" s="175"/>
      <c r="AE241" s="175"/>
      <c r="AF241" s="175"/>
      <c r="AG241" s="175"/>
      <c r="AH241" s="175"/>
      <c r="AI241" s="175"/>
      <c r="AJ241" s="175"/>
      <c r="AK241" s="175"/>
      <c r="AL241" s="176"/>
      <c r="AM241" s="60"/>
      <c r="AN241" s="61"/>
      <c r="AO241" s="62"/>
      <c r="AP241" s="62"/>
      <c r="AQ241" s="63"/>
      <c r="AR241" s="64"/>
      <c r="AS241" s="63"/>
      <c r="AT241" s="64"/>
    </row>
    <row r="242" spans="1:46" ht="35.1" customHeight="1" x14ac:dyDescent="0.25">
      <c r="A242" t="s">
        <v>283</v>
      </c>
      <c r="B242" s="77" t="s">
        <v>58</v>
      </c>
      <c r="C242" t="s">
        <v>257</v>
      </c>
      <c r="D242" t="s">
        <v>56</v>
      </c>
      <c r="E242" t="s">
        <v>59</v>
      </c>
      <c r="F242" t="s">
        <v>300</v>
      </c>
      <c r="I242" t="s">
        <v>283</v>
      </c>
      <c r="K242" s="51" t="str">
        <f t="shared" si="18"/>
        <v>TC.KTML&amp;ĐHKK K16Đ1A</v>
      </c>
      <c r="L242" s="51"/>
      <c r="M242" s="58"/>
      <c r="N242" s="58"/>
      <c r="O242" s="58"/>
      <c r="P242" s="58"/>
      <c r="Q242" s="51"/>
      <c r="R242" s="58"/>
      <c r="V242" s="148"/>
      <c r="W242" s="7"/>
      <c r="X242" s="131"/>
      <c r="Y242" s="174"/>
      <c r="Z242" s="175"/>
      <c r="AA242" s="175"/>
      <c r="AB242" s="175"/>
      <c r="AC242" s="175"/>
      <c r="AD242" s="175"/>
      <c r="AE242" s="175"/>
      <c r="AF242" s="175"/>
      <c r="AG242" s="175"/>
      <c r="AH242" s="175"/>
      <c r="AI242" s="175"/>
      <c r="AJ242" s="175"/>
      <c r="AK242" s="175"/>
      <c r="AL242" s="176"/>
      <c r="AM242" s="60"/>
      <c r="AN242" s="61"/>
      <c r="AO242" s="62"/>
      <c r="AP242" s="62"/>
      <c r="AQ242" s="63"/>
      <c r="AR242" s="64"/>
      <c r="AS242" s="63"/>
      <c r="AT242" s="64"/>
    </row>
    <row r="243" spans="1:46" ht="35.1" customHeight="1" x14ac:dyDescent="0.25">
      <c r="A243" t="s">
        <v>283</v>
      </c>
      <c r="B243" s="77" t="s">
        <v>58</v>
      </c>
      <c r="C243" t="s">
        <v>258</v>
      </c>
      <c r="D243" t="s">
        <v>200</v>
      </c>
      <c r="E243" t="s">
        <v>202</v>
      </c>
      <c r="F243" t="s">
        <v>188</v>
      </c>
      <c r="I243" t="s">
        <v>287</v>
      </c>
      <c r="K243" s="51" t="str">
        <f t="shared" si="18"/>
        <v>TC.KTML&amp;ĐHKK K16Đ1A</v>
      </c>
      <c r="L243" s="51"/>
      <c r="M243" s="58"/>
      <c r="N243" s="58"/>
      <c r="O243" s="58"/>
      <c r="P243" s="58"/>
      <c r="Q243" s="51"/>
      <c r="R243" s="58"/>
      <c r="V243" s="148"/>
      <c r="W243" s="7"/>
      <c r="X243" s="131"/>
      <c r="Y243" s="174"/>
      <c r="Z243" s="175"/>
      <c r="AA243" s="175"/>
      <c r="AB243" s="175"/>
      <c r="AC243" s="175"/>
      <c r="AD243" s="175"/>
      <c r="AE243" s="175"/>
      <c r="AF243" s="175"/>
      <c r="AG243" s="175"/>
      <c r="AH243" s="175"/>
      <c r="AI243" s="175"/>
      <c r="AJ243" s="175"/>
      <c r="AK243" s="175"/>
      <c r="AL243" s="176"/>
      <c r="AM243" s="60"/>
      <c r="AN243" s="61"/>
      <c r="AO243" s="62"/>
      <c r="AP243" s="62"/>
      <c r="AQ243" s="63"/>
      <c r="AR243" s="64"/>
      <c r="AS243" s="63"/>
      <c r="AT243" s="64"/>
    </row>
    <row r="244" spans="1:46" ht="35.1" customHeight="1" x14ac:dyDescent="0.25">
      <c r="A244" t="s">
        <v>283</v>
      </c>
      <c r="B244" s="77" t="s">
        <v>58</v>
      </c>
      <c r="C244" t="s">
        <v>256</v>
      </c>
      <c r="D244" t="s">
        <v>102</v>
      </c>
      <c r="E244" t="s">
        <v>47</v>
      </c>
      <c r="F244" t="s">
        <v>198</v>
      </c>
      <c r="I244" t="s">
        <v>283</v>
      </c>
      <c r="K244" s="51" t="str">
        <f t="shared" si="18"/>
        <v>TC.KTML&amp;ĐHKK K16Đ1A</v>
      </c>
      <c r="L244" s="51"/>
      <c r="M244" s="58"/>
      <c r="N244" s="58"/>
      <c r="O244" s="58"/>
      <c r="P244" s="58"/>
      <c r="Q244" s="51"/>
      <c r="R244" s="58"/>
      <c r="V244" s="148"/>
      <c r="W244" s="7"/>
      <c r="X244" s="132"/>
      <c r="Y244" s="174"/>
      <c r="Z244" s="175"/>
      <c r="AA244" s="175"/>
      <c r="AB244" s="175"/>
      <c r="AC244" s="175"/>
      <c r="AD244" s="175"/>
      <c r="AE244" s="175"/>
      <c r="AF244" s="175"/>
      <c r="AG244" s="175"/>
      <c r="AH244" s="175"/>
      <c r="AI244" s="175"/>
      <c r="AJ244" s="175"/>
      <c r="AK244" s="175"/>
      <c r="AL244" s="176"/>
      <c r="AM244" s="60"/>
      <c r="AN244" s="61"/>
      <c r="AO244" s="62"/>
      <c r="AP244" s="62"/>
      <c r="AQ244" s="63"/>
      <c r="AR244" s="64"/>
      <c r="AS244" s="63"/>
      <c r="AT244" s="64"/>
    </row>
    <row r="245" spans="1:46" ht="35.1" customHeight="1" x14ac:dyDescent="0.25">
      <c r="A245" t="s">
        <v>274</v>
      </c>
      <c r="B245" t="s">
        <v>275</v>
      </c>
      <c r="C245" t="s">
        <v>276</v>
      </c>
      <c r="D245" t="s">
        <v>278</v>
      </c>
      <c r="E245" t="s">
        <v>277</v>
      </c>
      <c r="F245" t="s">
        <v>279</v>
      </c>
      <c r="I245" t="s">
        <v>287</v>
      </c>
      <c r="K245" s="51" t="str">
        <f t="shared" si="18"/>
        <v>TC.KTML&amp;ĐHKK K16Đ1A</v>
      </c>
      <c r="L245" s="51"/>
      <c r="M245" s="58"/>
      <c r="N245" s="58"/>
      <c r="O245" s="58"/>
      <c r="P245" s="58"/>
      <c r="Q245" s="51"/>
      <c r="R245" s="58"/>
      <c r="V245" s="148"/>
      <c r="W245" s="7"/>
      <c r="X245" s="130" t="s">
        <v>174</v>
      </c>
      <c r="Y245" s="174"/>
      <c r="Z245" s="175"/>
      <c r="AA245" s="175"/>
      <c r="AB245" s="175"/>
      <c r="AC245" s="175"/>
      <c r="AD245" s="175"/>
      <c r="AE245" s="175"/>
      <c r="AF245" s="175"/>
      <c r="AG245" s="175"/>
      <c r="AH245" s="175"/>
      <c r="AI245" s="175"/>
      <c r="AJ245" s="175"/>
      <c r="AK245" s="175"/>
      <c r="AL245" s="176"/>
      <c r="AM245" s="60"/>
      <c r="AN245" s="61"/>
      <c r="AO245" s="62"/>
      <c r="AP245" s="62"/>
      <c r="AQ245" s="63"/>
      <c r="AR245" s="64"/>
      <c r="AS245" s="63"/>
      <c r="AT245" s="64"/>
    </row>
    <row r="246" spans="1:46" ht="35.1" customHeight="1" x14ac:dyDescent="0.25">
      <c r="I246" t="s">
        <v>283</v>
      </c>
      <c r="K246" s="51" t="str">
        <f t="shared" si="18"/>
        <v>TC.KTML&amp;ĐHKK K16Đ1A</v>
      </c>
      <c r="L246" s="51"/>
      <c r="M246" s="58"/>
      <c r="N246" s="58"/>
      <c r="O246" s="58"/>
      <c r="P246" s="58"/>
      <c r="Q246" s="51"/>
      <c r="R246" s="58"/>
      <c r="V246" s="148"/>
      <c r="W246" s="8"/>
      <c r="X246" s="131"/>
      <c r="Y246" s="174"/>
      <c r="Z246" s="175"/>
      <c r="AA246" s="175"/>
      <c r="AB246" s="175"/>
      <c r="AC246" s="175"/>
      <c r="AD246" s="175"/>
      <c r="AE246" s="175"/>
      <c r="AF246" s="175"/>
      <c r="AG246" s="175"/>
      <c r="AH246" s="175"/>
      <c r="AI246" s="175"/>
      <c r="AJ246" s="175"/>
      <c r="AK246" s="175"/>
      <c r="AL246" s="176"/>
      <c r="AM246" s="60"/>
      <c r="AN246" s="61"/>
      <c r="AO246" s="62"/>
      <c r="AP246" s="62"/>
      <c r="AQ246" s="63"/>
      <c r="AR246" s="64"/>
      <c r="AS246" s="63"/>
      <c r="AT246" s="64"/>
    </row>
    <row r="247" spans="1:46" ht="35.1" customHeight="1" x14ac:dyDescent="0.25">
      <c r="I247" t="s">
        <v>287</v>
      </c>
      <c r="K247" s="51" t="str">
        <f t="shared" si="18"/>
        <v>TC.KTML&amp;ĐHKK K16Đ1A</v>
      </c>
      <c r="L247" s="51"/>
      <c r="M247" s="58"/>
      <c r="N247" s="58"/>
      <c r="O247" s="58"/>
      <c r="P247" s="58"/>
      <c r="Q247" s="51"/>
      <c r="R247" s="58"/>
      <c r="V247" s="148"/>
      <c r="W247" s="5"/>
      <c r="X247" s="131"/>
      <c r="Y247" s="174"/>
      <c r="Z247" s="175"/>
      <c r="AA247" s="175"/>
      <c r="AB247" s="175"/>
      <c r="AC247" s="175"/>
      <c r="AD247" s="175"/>
      <c r="AE247" s="175"/>
      <c r="AF247" s="175"/>
      <c r="AG247" s="175"/>
      <c r="AH247" s="175"/>
      <c r="AI247" s="175"/>
      <c r="AJ247" s="175"/>
      <c r="AK247" s="175"/>
      <c r="AL247" s="176"/>
      <c r="AM247" s="64"/>
      <c r="AN247" s="65"/>
      <c r="AO247" s="62"/>
      <c r="AP247" s="62"/>
      <c r="AQ247" s="63"/>
      <c r="AR247" s="64"/>
      <c r="AS247" s="63"/>
      <c r="AT247" s="64"/>
    </row>
    <row r="248" spans="1:46" ht="35.1" customHeight="1" x14ac:dyDescent="0.25">
      <c r="I248" t="s">
        <v>283</v>
      </c>
      <c r="K248" s="51" t="str">
        <f t="shared" si="18"/>
        <v>TC.KTML&amp;ĐHKK K16Đ1A</v>
      </c>
      <c r="L248" s="51"/>
      <c r="M248" s="58"/>
      <c r="N248" s="58"/>
      <c r="O248" s="58"/>
      <c r="P248" s="58"/>
      <c r="Q248" s="51"/>
      <c r="R248" s="58"/>
      <c r="V248" s="148"/>
      <c r="W248" s="5"/>
      <c r="X248" s="131"/>
      <c r="Y248" s="174"/>
      <c r="Z248" s="175"/>
      <c r="AA248" s="175"/>
      <c r="AB248" s="175"/>
      <c r="AC248" s="175"/>
      <c r="AD248" s="175"/>
      <c r="AE248" s="175"/>
      <c r="AF248" s="175"/>
      <c r="AG248" s="175"/>
      <c r="AH248" s="175"/>
      <c r="AI248" s="175"/>
      <c r="AJ248" s="175"/>
      <c r="AK248" s="175"/>
      <c r="AL248" s="176"/>
      <c r="AM248" s="64"/>
      <c r="AN248" s="65"/>
      <c r="AO248" s="62"/>
      <c r="AP248" s="62"/>
      <c r="AQ248" s="63"/>
      <c r="AR248" s="64"/>
      <c r="AS248" s="63"/>
      <c r="AT248" s="64"/>
    </row>
    <row r="249" spans="1:46" ht="35.1" customHeight="1" x14ac:dyDescent="0.3">
      <c r="I249" t="s">
        <v>287</v>
      </c>
      <c r="K249" s="51" t="str">
        <f t="shared" si="18"/>
        <v>TC.KTML&amp;ĐHKK K16Đ1A</v>
      </c>
      <c r="L249" s="51"/>
      <c r="M249" s="58"/>
      <c r="N249" s="58"/>
      <c r="O249" s="58"/>
      <c r="P249" s="58"/>
      <c r="Q249" s="51"/>
      <c r="R249" s="58"/>
      <c r="V249" s="148"/>
      <c r="W249" s="5"/>
      <c r="X249" s="131"/>
      <c r="Y249" s="174"/>
      <c r="Z249" s="175"/>
      <c r="AA249" s="175"/>
      <c r="AB249" s="175"/>
      <c r="AC249" s="175"/>
      <c r="AD249" s="175"/>
      <c r="AE249" s="175"/>
      <c r="AF249" s="175"/>
      <c r="AG249" s="175"/>
      <c r="AH249" s="175"/>
      <c r="AI249" s="175"/>
      <c r="AJ249" s="175"/>
      <c r="AK249" s="175"/>
      <c r="AL249" s="176"/>
      <c r="AM249" s="66"/>
      <c r="AN249" s="48"/>
      <c r="AO249" s="49"/>
      <c r="AP249" s="49"/>
      <c r="AQ249" s="51"/>
      <c r="AR249" s="51"/>
      <c r="AS249" s="51"/>
      <c r="AT249" s="51"/>
    </row>
    <row r="250" spans="1:46" ht="35.1" customHeight="1" x14ac:dyDescent="0.25">
      <c r="I250" t="s">
        <v>283</v>
      </c>
      <c r="K250" s="51" t="str">
        <f t="shared" si="18"/>
        <v>TC.KTML&amp;ĐHKK K16Đ1A</v>
      </c>
      <c r="L250" s="51"/>
      <c r="M250" s="58"/>
      <c r="N250" s="58"/>
      <c r="O250" s="58"/>
      <c r="P250" s="58"/>
      <c r="Q250" s="51"/>
      <c r="R250" s="58"/>
      <c r="V250" s="149"/>
      <c r="W250" s="10"/>
      <c r="X250" s="132"/>
      <c r="Y250" s="177"/>
      <c r="Z250" s="178"/>
      <c r="AA250" s="178"/>
      <c r="AB250" s="178"/>
      <c r="AC250" s="178"/>
      <c r="AD250" s="178"/>
      <c r="AE250" s="178"/>
      <c r="AF250" s="178"/>
      <c r="AG250" s="178"/>
      <c r="AH250" s="178"/>
      <c r="AI250" s="178"/>
      <c r="AJ250" s="178"/>
      <c r="AK250" s="178"/>
      <c r="AL250" s="179"/>
      <c r="AM250" s="67"/>
      <c r="AN250" s="68"/>
      <c r="AO250" s="69"/>
      <c r="AP250" s="69"/>
      <c r="AQ250" s="67"/>
      <c r="AR250" s="67"/>
      <c r="AS250" s="67"/>
      <c r="AT250" s="67"/>
    </row>
    <row r="251" spans="1:46" ht="35.1" customHeight="1" x14ac:dyDescent="0.3">
      <c r="I251" t="s">
        <v>283</v>
      </c>
      <c r="K251" s="51" t="str">
        <f>W251</f>
        <v>TC.KTML&amp;ĐHKK K16Đ1B</v>
      </c>
      <c r="L251" s="51"/>
      <c r="M251" s="58"/>
      <c r="N251" s="58"/>
      <c r="O251" s="58"/>
      <c r="P251" s="58"/>
      <c r="Q251" s="51"/>
      <c r="R251" s="58"/>
      <c r="V251" s="148">
        <v>20</v>
      </c>
      <c r="W251" s="22" t="s">
        <v>32</v>
      </c>
      <c r="X251" s="42" t="s">
        <v>5</v>
      </c>
      <c r="Y251" s="122" t="s">
        <v>179</v>
      </c>
      <c r="Z251" s="123"/>
      <c r="AA251" s="122" t="s">
        <v>180</v>
      </c>
      <c r="AB251" s="123"/>
      <c r="AC251" s="122" t="s">
        <v>181</v>
      </c>
      <c r="AD251" s="123"/>
      <c r="AE251" s="122" t="s">
        <v>182</v>
      </c>
      <c r="AF251" s="123"/>
      <c r="AG251" s="122" t="s">
        <v>183</v>
      </c>
      <c r="AH251" s="123"/>
      <c r="AI251" s="122" t="s">
        <v>184</v>
      </c>
      <c r="AJ251" s="123"/>
      <c r="AK251" s="122" t="s">
        <v>185</v>
      </c>
      <c r="AL251" s="123"/>
      <c r="AM251" s="66"/>
      <c r="AN251" s="48"/>
      <c r="AO251" s="49"/>
      <c r="AP251" s="49"/>
      <c r="AQ251" s="50"/>
      <c r="AR251" s="50"/>
      <c r="AS251" s="51"/>
      <c r="AT251" s="51"/>
    </row>
    <row r="252" spans="1:46" ht="35.1" customHeight="1" x14ac:dyDescent="0.3">
      <c r="A252" t="s">
        <v>274</v>
      </c>
      <c r="B252" t="s">
        <v>275</v>
      </c>
      <c r="C252" t="s">
        <v>276</v>
      </c>
      <c r="D252" t="s">
        <v>277</v>
      </c>
      <c r="E252" t="s">
        <v>278</v>
      </c>
      <c r="F252" t="s">
        <v>279</v>
      </c>
      <c r="I252" t="s">
        <v>283</v>
      </c>
      <c r="K252" s="51" t="str">
        <f>K251</f>
        <v>TC.KTML&amp;ĐHKK K16Đ1B</v>
      </c>
      <c r="L252" s="51"/>
      <c r="M252" s="58"/>
      <c r="N252" s="58"/>
      <c r="O252" s="58"/>
      <c r="P252" s="58"/>
      <c r="Q252" s="51"/>
      <c r="R252" s="58"/>
      <c r="V252" s="148"/>
      <c r="W252" s="7">
        <v>28</v>
      </c>
      <c r="X252" s="130" t="s">
        <v>173</v>
      </c>
      <c r="Y252" s="171"/>
      <c r="Z252" s="173"/>
      <c r="AA252" s="171"/>
      <c r="AB252" s="173"/>
      <c r="AC252" s="171"/>
      <c r="AD252" s="173"/>
      <c r="AE252" s="171"/>
      <c r="AF252" s="173"/>
      <c r="AG252" s="171"/>
      <c r="AH252" s="173"/>
      <c r="AI252" s="171"/>
      <c r="AJ252" s="173"/>
      <c r="AK252" s="180"/>
      <c r="AL252" s="181"/>
      <c r="AM252" s="68"/>
      <c r="AN252" s="68"/>
      <c r="AO252" s="49"/>
      <c r="AP252" s="49"/>
      <c r="AQ252" s="69"/>
      <c r="AR252" s="69"/>
      <c r="AS252" s="67"/>
      <c r="AT252" s="67"/>
    </row>
    <row r="253" spans="1:46" ht="35.1" customHeight="1" x14ac:dyDescent="0.25">
      <c r="A253" t="s">
        <v>283</v>
      </c>
      <c r="B253" s="77" t="s">
        <v>58</v>
      </c>
      <c r="C253" t="s">
        <v>255</v>
      </c>
      <c r="D253" t="s">
        <v>206</v>
      </c>
      <c r="E253" t="s">
        <v>207</v>
      </c>
      <c r="F253" t="s">
        <v>208</v>
      </c>
      <c r="I253" t="s">
        <v>283</v>
      </c>
      <c r="K253" s="51" t="str">
        <f t="shared" ref="K253:K263" si="19">K252</f>
        <v>TC.KTML&amp;ĐHKK K16Đ1B</v>
      </c>
      <c r="L253" s="51"/>
      <c r="M253" s="58"/>
      <c r="N253" s="58"/>
      <c r="O253" s="58"/>
      <c r="P253" s="58"/>
      <c r="Q253" s="51"/>
      <c r="R253" s="58"/>
      <c r="V253" s="148"/>
      <c r="W253" s="12" t="s">
        <v>148</v>
      </c>
      <c r="X253" s="131"/>
      <c r="Y253" s="192" t="s">
        <v>112</v>
      </c>
      <c r="Z253" s="193"/>
      <c r="AA253" s="192" t="s">
        <v>112</v>
      </c>
      <c r="AB253" s="193"/>
      <c r="AC253" s="192" t="s">
        <v>112</v>
      </c>
      <c r="AD253" s="193"/>
      <c r="AE253" s="192" t="s">
        <v>112</v>
      </c>
      <c r="AF253" s="193"/>
      <c r="AG253" s="192" t="s">
        <v>112</v>
      </c>
      <c r="AH253" s="193"/>
      <c r="AI253" s="192" t="s">
        <v>112</v>
      </c>
      <c r="AJ253" s="193"/>
      <c r="AK253" s="190"/>
      <c r="AL253" s="191"/>
      <c r="AM253" s="66"/>
      <c r="AN253" s="66"/>
      <c r="AO253" s="70"/>
      <c r="AP253" s="70"/>
      <c r="AQ253" s="66"/>
      <c r="AR253" s="66"/>
      <c r="AS253" s="66"/>
      <c r="AT253" s="66"/>
    </row>
    <row r="254" spans="1:46" ht="35.1" customHeight="1" x14ac:dyDescent="0.25">
      <c r="A254" t="s">
        <v>283</v>
      </c>
      <c r="B254" s="77" t="s">
        <v>58</v>
      </c>
      <c r="C254" t="s">
        <v>254</v>
      </c>
      <c r="D254" t="s">
        <v>102</v>
      </c>
      <c r="E254" t="s">
        <v>47</v>
      </c>
      <c r="F254" t="s">
        <v>192</v>
      </c>
      <c r="I254" t="s">
        <v>283</v>
      </c>
      <c r="K254" s="51" t="str">
        <f t="shared" si="19"/>
        <v>TC.KTML&amp;ĐHKK K16Đ1B</v>
      </c>
      <c r="L254" s="51"/>
      <c r="M254" s="58"/>
      <c r="N254" s="58"/>
      <c r="O254" s="58"/>
      <c r="P254" s="58"/>
      <c r="Q254" s="51"/>
      <c r="R254" s="58"/>
      <c r="V254" s="148"/>
      <c r="W254" s="7"/>
      <c r="X254" s="131"/>
      <c r="Y254" s="192">
        <v>4</v>
      </c>
      <c r="Z254" s="193"/>
      <c r="AA254" s="192">
        <v>4</v>
      </c>
      <c r="AB254" s="193"/>
      <c r="AC254" s="192">
        <v>4</v>
      </c>
      <c r="AD254" s="193"/>
      <c r="AE254" s="192">
        <v>4</v>
      </c>
      <c r="AF254" s="193"/>
      <c r="AG254" s="192">
        <v>4</v>
      </c>
      <c r="AH254" s="193"/>
      <c r="AI254" s="192">
        <v>4</v>
      </c>
      <c r="AJ254" s="193"/>
      <c r="AK254" s="190"/>
      <c r="AL254" s="191"/>
      <c r="AM254" s="60"/>
      <c r="AN254" s="61"/>
      <c r="AO254" s="62"/>
      <c r="AP254" s="62"/>
      <c r="AQ254" s="63"/>
      <c r="AR254" s="64"/>
      <c r="AS254" s="63"/>
      <c r="AT254" s="64"/>
    </row>
    <row r="255" spans="1:46" ht="35.1" customHeight="1" x14ac:dyDescent="0.25">
      <c r="A255" t="s">
        <v>283</v>
      </c>
      <c r="B255" s="77" t="s">
        <v>58</v>
      </c>
      <c r="C255" t="s">
        <v>257</v>
      </c>
      <c r="D255" t="s">
        <v>56</v>
      </c>
      <c r="E255" t="s">
        <v>59</v>
      </c>
      <c r="F255" t="s">
        <v>300</v>
      </c>
      <c r="I255" t="s">
        <v>283</v>
      </c>
      <c r="K255" s="51" t="str">
        <f t="shared" si="19"/>
        <v>TC.KTML&amp;ĐHKK K16Đ1B</v>
      </c>
      <c r="L255" s="51"/>
      <c r="M255" s="58"/>
      <c r="N255" s="58"/>
      <c r="O255" s="58"/>
      <c r="P255" s="58"/>
      <c r="Q255" s="51"/>
      <c r="R255" s="58"/>
      <c r="V255" s="148"/>
      <c r="W255" s="7"/>
      <c r="X255" s="131"/>
      <c r="Y255" s="194"/>
      <c r="Z255" s="195"/>
      <c r="AA255" s="194"/>
      <c r="AB255" s="195"/>
      <c r="AC255" s="194"/>
      <c r="AD255" s="195"/>
      <c r="AE255" s="194"/>
      <c r="AF255" s="195"/>
      <c r="AG255" s="194"/>
      <c r="AH255" s="195"/>
      <c r="AI255" s="194"/>
      <c r="AJ255" s="195"/>
      <c r="AK255" s="196"/>
      <c r="AL255" s="197"/>
      <c r="AM255" s="60"/>
      <c r="AN255" s="61"/>
      <c r="AO255" s="62"/>
      <c r="AP255" s="62"/>
      <c r="AQ255" s="63"/>
      <c r="AR255" s="64"/>
      <c r="AS255" s="63"/>
      <c r="AT255" s="64"/>
    </row>
    <row r="256" spans="1:46" ht="35.1" customHeight="1" x14ac:dyDescent="0.25">
      <c r="A256" t="s">
        <v>283</v>
      </c>
      <c r="B256" s="77" t="s">
        <v>58</v>
      </c>
      <c r="C256" t="s">
        <v>258</v>
      </c>
      <c r="D256" t="s">
        <v>200</v>
      </c>
      <c r="E256" t="s">
        <v>202</v>
      </c>
      <c r="F256" t="s">
        <v>188</v>
      </c>
      <c r="I256" t="s">
        <v>283</v>
      </c>
      <c r="K256" s="51" t="str">
        <f t="shared" si="19"/>
        <v>TC.KTML&amp;ĐHKK K16Đ1B</v>
      </c>
      <c r="L256" s="51"/>
      <c r="M256" s="58"/>
      <c r="N256" s="58"/>
      <c r="O256" s="58"/>
      <c r="P256" s="58"/>
      <c r="Q256" s="51"/>
      <c r="R256" s="58"/>
      <c r="V256" s="148"/>
      <c r="W256" s="7"/>
      <c r="X256" s="131"/>
      <c r="Y256" s="188"/>
      <c r="Z256" s="189"/>
      <c r="AA256" s="188"/>
      <c r="AB256" s="189"/>
      <c r="AC256" s="188"/>
      <c r="AD256" s="189"/>
      <c r="AE256" s="188"/>
      <c r="AF256" s="189"/>
      <c r="AG256" s="188"/>
      <c r="AH256" s="189"/>
      <c r="AI256" s="188"/>
      <c r="AJ256" s="189"/>
      <c r="AK256" s="182"/>
      <c r="AL256" s="183"/>
      <c r="AM256" s="60"/>
      <c r="AN256" s="61"/>
      <c r="AO256" s="62"/>
      <c r="AP256" s="62"/>
      <c r="AQ256" s="63"/>
      <c r="AR256" s="64"/>
      <c r="AS256" s="63"/>
      <c r="AT256" s="64"/>
    </row>
    <row r="257" spans="1:46" ht="35.1" customHeight="1" x14ac:dyDescent="0.25">
      <c r="A257" t="s">
        <v>283</v>
      </c>
      <c r="B257" s="77" t="s">
        <v>58</v>
      </c>
      <c r="C257" t="s">
        <v>256</v>
      </c>
      <c r="D257" t="s">
        <v>102</v>
      </c>
      <c r="E257" t="s">
        <v>47</v>
      </c>
      <c r="F257" t="s">
        <v>198</v>
      </c>
      <c r="I257" t="s">
        <v>283</v>
      </c>
      <c r="K257" s="51" t="str">
        <f t="shared" si="19"/>
        <v>TC.KTML&amp;ĐHKK K16Đ1B</v>
      </c>
      <c r="L257" s="51"/>
      <c r="M257" s="58"/>
      <c r="N257" s="58"/>
      <c r="O257" s="58"/>
      <c r="P257" s="58"/>
      <c r="Q257" s="51"/>
      <c r="R257" s="58"/>
      <c r="V257" s="148"/>
      <c r="W257" s="7"/>
      <c r="X257" s="132"/>
      <c r="Y257" s="184" t="s">
        <v>113</v>
      </c>
      <c r="Z257" s="185"/>
      <c r="AA257" s="184" t="s">
        <v>113</v>
      </c>
      <c r="AB257" s="185"/>
      <c r="AC257" s="184" t="s">
        <v>113</v>
      </c>
      <c r="AD257" s="185"/>
      <c r="AE257" s="184" t="s">
        <v>113</v>
      </c>
      <c r="AF257" s="185"/>
      <c r="AG257" s="184" t="s">
        <v>113</v>
      </c>
      <c r="AH257" s="185"/>
      <c r="AI257" s="184" t="s">
        <v>113</v>
      </c>
      <c r="AJ257" s="185"/>
      <c r="AK257" s="186"/>
      <c r="AL257" s="187"/>
      <c r="AM257" s="60"/>
      <c r="AN257" s="61"/>
      <c r="AO257" s="62"/>
      <c r="AP257" s="62"/>
      <c r="AQ257" s="63"/>
      <c r="AR257" s="64"/>
      <c r="AS257" s="63"/>
      <c r="AT257" s="64"/>
    </row>
    <row r="258" spans="1:46" ht="35.1" customHeight="1" x14ac:dyDescent="0.25">
      <c r="A258" t="s">
        <v>274</v>
      </c>
      <c r="B258" t="s">
        <v>275</v>
      </c>
      <c r="C258" t="s">
        <v>276</v>
      </c>
      <c r="D258" t="s">
        <v>278</v>
      </c>
      <c r="E258" t="s">
        <v>277</v>
      </c>
      <c r="F258" t="s">
        <v>279</v>
      </c>
      <c r="I258" t="s">
        <v>283</v>
      </c>
      <c r="K258" s="51" t="str">
        <f t="shared" si="19"/>
        <v>TC.KTML&amp;ĐHKK K16Đ1B</v>
      </c>
      <c r="L258" s="51"/>
      <c r="M258" s="58"/>
      <c r="N258" s="58"/>
      <c r="O258" s="58"/>
      <c r="P258" s="58"/>
      <c r="Q258" s="51"/>
      <c r="R258" s="58"/>
      <c r="V258" s="148"/>
      <c r="W258" s="7"/>
      <c r="X258" s="130" t="s">
        <v>174</v>
      </c>
      <c r="Y258" s="171"/>
      <c r="Z258" s="173"/>
      <c r="AA258" s="171"/>
      <c r="AB258" s="173"/>
      <c r="AC258" s="171"/>
      <c r="AD258" s="173"/>
      <c r="AE258" s="171"/>
      <c r="AF258" s="173"/>
      <c r="AG258" s="171"/>
      <c r="AH258" s="173"/>
      <c r="AI258" s="171"/>
      <c r="AJ258" s="173"/>
      <c r="AK258" s="180"/>
      <c r="AL258" s="181"/>
      <c r="AM258" s="60"/>
      <c r="AN258" s="61"/>
      <c r="AO258" s="62"/>
      <c r="AP258" s="62"/>
      <c r="AQ258" s="63"/>
      <c r="AR258" s="64"/>
      <c r="AS258" s="63"/>
      <c r="AT258" s="64"/>
    </row>
    <row r="259" spans="1:46" ht="35.1" customHeight="1" x14ac:dyDescent="0.25">
      <c r="I259" t="s">
        <v>283</v>
      </c>
      <c r="K259" s="51" t="str">
        <f t="shared" si="19"/>
        <v>TC.KTML&amp;ĐHKK K16Đ1B</v>
      </c>
      <c r="L259" s="51"/>
      <c r="M259" s="58"/>
      <c r="N259" s="58"/>
      <c r="O259" s="58"/>
      <c r="P259" s="58"/>
      <c r="Q259" s="51"/>
      <c r="R259" s="58"/>
      <c r="V259" s="148"/>
      <c r="W259" s="8"/>
      <c r="X259" s="131"/>
      <c r="Y259" s="192" t="s">
        <v>112</v>
      </c>
      <c r="Z259" s="193"/>
      <c r="AA259" s="192" t="s">
        <v>112</v>
      </c>
      <c r="AB259" s="193"/>
      <c r="AC259" s="192" t="s">
        <v>112</v>
      </c>
      <c r="AD259" s="193"/>
      <c r="AE259" s="192" t="s">
        <v>112</v>
      </c>
      <c r="AF259" s="193"/>
      <c r="AG259" s="192" t="s">
        <v>112</v>
      </c>
      <c r="AH259" s="193"/>
      <c r="AI259" s="192" t="s">
        <v>112</v>
      </c>
      <c r="AJ259" s="193"/>
      <c r="AK259" s="190"/>
      <c r="AL259" s="191"/>
      <c r="AM259" s="60"/>
      <c r="AN259" s="61"/>
      <c r="AO259" s="62"/>
      <c r="AP259" s="62"/>
      <c r="AQ259" s="63"/>
      <c r="AR259" s="64"/>
      <c r="AS259" s="63"/>
      <c r="AT259" s="64"/>
    </row>
    <row r="260" spans="1:46" ht="35.1" customHeight="1" x14ac:dyDescent="0.25">
      <c r="I260" t="s">
        <v>283</v>
      </c>
      <c r="K260" s="51" t="str">
        <f t="shared" si="19"/>
        <v>TC.KTML&amp;ĐHKK K16Đ1B</v>
      </c>
      <c r="L260" s="51"/>
      <c r="M260" s="58"/>
      <c r="N260" s="58"/>
      <c r="O260" s="58"/>
      <c r="P260" s="58"/>
      <c r="Q260" s="51"/>
      <c r="R260" s="58"/>
      <c r="V260" s="148"/>
      <c r="W260" s="5"/>
      <c r="X260" s="131"/>
      <c r="Y260" s="192">
        <v>4</v>
      </c>
      <c r="Z260" s="193"/>
      <c r="AA260" s="192">
        <v>4</v>
      </c>
      <c r="AB260" s="193"/>
      <c r="AC260" s="192">
        <v>4</v>
      </c>
      <c r="AD260" s="193"/>
      <c r="AE260" s="192">
        <v>4</v>
      </c>
      <c r="AF260" s="193"/>
      <c r="AG260" s="192">
        <v>4</v>
      </c>
      <c r="AH260" s="193"/>
      <c r="AI260" s="192">
        <v>4</v>
      </c>
      <c r="AJ260" s="193"/>
      <c r="AK260" s="190"/>
      <c r="AL260" s="191"/>
      <c r="AM260" s="64"/>
      <c r="AN260" s="65"/>
      <c r="AO260" s="62"/>
      <c r="AP260" s="62"/>
      <c r="AQ260" s="63"/>
      <c r="AR260" s="64"/>
      <c r="AS260" s="63"/>
      <c r="AT260" s="64"/>
    </row>
    <row r="261" spans="1:46" ht="35.1" customHeight="1" x14ac:dyDescent="0.25">
      <c r="I261" t="s">
        <v>287</v>
      </c>
      <c r="K261" s="51" t="str">
        <f t="shared" si="19"/>
        <v>TC.KTML&amp;ĐHKK K16Đ1B</v>
      </c>
      <c r="L261" s="51"/>
      <c r="M261" s="58"/>
      <c r="N261" s="58"/>
      <c r="O261" s="58"/>
      <c r="P261" s="58"/>
      <c r="Q261" s="51"/>
      <c r="R261" s="58"/>
      <c r="V261" s="148"/>
      <c r="W261" s="5"/>
      <c r="X261" s="131"/>
      <c r="Y261" s="194"/>
      <c r="Z261" s="195"/>
      <c r="AA261" s="194"/>
      <c r="AB261" s="195"/>
      <c r="AC261" s="194"/>
      <c r="AD261" s="195"/>
      <c r="AE261" s="194"/>
      <c r="AF261" s="195"/>
      <c r="AG261" s="194"/>
      <c r="AH261" s="195"/>
      <c r="AI261" s="194"/>
      <c r="AJ261" s="195"/>
      <c r="AK261" s="196"/>
      <c r="AL261" s="197"/>
      <c r="AM261" s="64"/>
      <c r="AN261" s="65"/>
      <c r="AO261" s="62"/>
      <c r="AP261" s="62"/>
      <c r="AQ261" s="63"/>
      <c r="AR261" s="64"/>
      <c r="AS261" s="63"/>
      <c r="AT261" s="64"/>
    </row>
    <row r="262" spans="1:46" ht="35.1" customHeight="1" x14ac:dyDescent="0.3">
      <c r="I262" t="s">
        <v>283</v>
      </c>
      <c r="K262" s="51" t="str">
        <f t="shared" si="19"/>
        <v>TC.KTML&amp;ĐHKK K16Đ1B</v>
      </c>
      <c r="L262" s="51"/>
      <c r="M262" s="58"/>
      <c r="N262" s="58"/>
      <c r="O262" s="58"/>
      <c r="P262" s="58"/>
      <c r="Q262" s="51"/>
      <c r="R262" s="58"/>
      <c r="V262" s="148"/>
      <c r="W262" s="5"/>
      <c r="X262" s="131"/>
      <c r="Y262" s="188"/>
      <c r="Z262" s="189"/>
      <c r="AA262" s="188"/>
      <c r="AB262" s="189"/>
      <c r="AC262" s="188"/>
      <c r="AD262" s="189"/>
      <c r="AE262" s="188"/>
      <c r="AF262" s="189"/>
      <c r="AG262" s="188"/>
      <c r="AH262" s="189"/>
      <c r="AI262" s="188"/>
      <c r="AJ262" s="189"/>
      <c r="AK262" s="182"/>
      <c r="AL262" s="183"/>
      <c r="AM262" s="66"/>
      <c r="AN262" s="48"/>
      <c r="AO262" s="49"/>
      <c r="AP262" s="49"/>
      <c r="AQ262" s="51"/>
      <c r="AR262" s="51"/>
      <c r="AS262" s="51"/>
      <c r="AT262" s="51"/>
    </row>
    <row r="263" spans="1:46" ht="35.1" customHeight="1" x14ac:dyDescent="0.25">
      <c r="I263" t="s">
        <v>287</v>
      </c>
      <c r="K263" s="51" t="str">
        <f t="shared" si="19"/>
        <v>TC.KTML&amp;ĐHKK K16Đ1B</v>
      </c>
      <c r="L263" s="51"/>
      <c r="M263" s="58"/>
      <c r="N263" s="58"/>
      <c r="O263" s="58"/>
      <c r="P263" s="58"/>
      <c r="Q263" s="51"/>
      <c r="R263" s="58"/>
      <c r="V263" s="149"/>
      <c r="W263" s="10"/>
      <c r="X263" s="132"/>
      <c r="Y263" s="184" t="s">
        <v>113</v>
      </c>
      <c r="Z263" s="185"/>
      <c r="AA263" s="184" t="s">
        <v>113</v>
      </c>
      <c r="AB263" s="185"/>
      <c r="AC263" s="184" t="s">
        <v>113</v>
      </c>
      <c r="AD263" s="185"/>
      <c r="AE263" s="184" t="s">
        <v>113</v>
      </c>
      <c r="AF263" s="185"/>
      <c r="AG263" s="184" t="s">
        <v>113</v>
      </c>
      <c r="AH263" s="185"/>
      <c r="AI263" s="184" t="s">
        <v>113</v>
      </c>
      <c r="AJ263" s="185"/>
      <c r="AK263" s="186"/>
      <c r="AL263" s="187"/>
      <c r="AM263" s="67"/>
      <c r="AN263" s="68"/>
      <c r="AO263" s="69"/>
      <c r="AP263" s="69"/>
      <c r="AQ263" s="67"/>
      <c r="AR263" s="67"/>
      <c r="AS263" s="67"/>
      <c r="AT263" s="67"/>
    </row>
    <row r="264" spans="1:46" ht="35.1" customHeight="1" x14ac:dyDescent="0.3">
      <c r="I264" t="s">
        <v>283</v>
      </c>
      <c r="K264" s="51" t="str">
        <f>W264</f>
        <v>TC.KTML&amp;ĐHKK K16Đ2</v>
      </c>
      <c r="L264" s="51"/>
      <c r="M264" s="58"/>
      <c r="N264" s="58"/>
      <c r="O264" s="58"/>
      <c r="P264" s="58"/>
      <c r="Q264" s="51"/>
      <c r="R264" s="58"/>
      <c r="V264" s="148">
        <v>21</v>
      </c>
      <c r="W264" s="22" t="s">
        <v>33</v>
      </c>
      <c r="X264" s="42" t="s">
        <v>5</v>
      </c>
      <c r="Y264" s="122" t="s">
        <v>179</v>
      </c>
      <c r="Z264" s="123"/>
      <c r="AA264" s="122" t="s">
        <v>180</v>
      </c>
      <c r="AB264" s="123"/>
      <c r="AC264" s="122" t="s">
        <v>181</v>
      </c>
      <c r="AD264" s="123"/>
      <c r="AE264" s="122" t="s">
        <v>182</v>
      </c>
      <c r="AF264" s="123"/>
      <c r="AG264" s="122" t="s">
        <v>183</v>
      </c>
      <c r="AH264" s="123"/>
      <c r="AI264" s="122" t="s">
        <v>184</v>
      </c>
      <c r="AJ264" s="123"/>
      <c r="AK264" s="122" t="s">
        <v>185</v>
      </c>
      <c r="AL264" s="123"/>
      <c r="AM264" s="66"/>
      <c r="AN264" s="48"/>
      <c r="AO264" s="49"/>
      <c r="AP264" s="49"/>
      <c r="AQ264" s="50"/>
      <c r="AR264" s="50"/>
      <c r="AS264" s="51"/>
      <c r="AT264" s="51"/>
    </row>
    <row r="265" spans="1:46" ht="35.1" customHeight="1" x14ac:dyDescent="0.3">
      <c r="A265" t="s">
        <v>274</v>
      </c>
      <c r="B265" t="s">
        <v>275</v>
      </c>
      <c r="C265" t="s">
        <v>276</v>
      </c>
      <c r="D265" t="s">
        <v>277</v>
      </c>
      <c r="E265" t="s">
        <v>278</v>
      </c>
      <c r="F265" t="s">
        <v>279</v>
      </c>
      <c r="I265" t="s">
        <v>287</v>
      </c>
      <c r="K265" s="51" t="str">
        <f>K264</f>
        <v>TC.KTML&amp;ĐHKK K16Đ2</v>
      </c>
      <c r="L265" s="51"/>
      <c r="M265" s="58"/>
      <c r="N265" s="58"/>
      <c r="O265" s="58"/>
      <c r="P265" s="58"/>
      <c r="Q265" s="51"/>
      <c r="R265" s="58"/>
      <c r="V265" s="148"/>
      <c r="W265" s="7">
        <v>25</v>
      </c>
      <c r="X265" s="130" t="s">
        <v>173</v>
      </c>
      <c r="Y265" s="205"/>
      <c r="Z265" s="206"/>
      <c r="AA265" s="206"/>
      <c r="AB265" s="206"/>
      <c r="AC265" s="206"/>
      <c r="AD265" s="206"/>
      <c r="AE265" s="206"/>
      <c r="AF265" s="206"/>
      <c r="AG265" s="206"/>
      <c r="AH265" s="206"/>
      <c r="AI265" s="206"/>
      <c r="AJ265" s="206"/>
      <c r="AK265" s="206"/>
      <c r="AL265" s="207"/>
      <c r="AM265" s="68"/>
      <c r="AN265" s="68"/>
      <c r="AO265" s="49"/>
      <c r="AP265" s="49"/>
      <c r="AQ265" s="69"/>
      <c r="AR265" s="69"/>
      <c r="AS265" s="67"/>
      <c r="AT265" s="67"/>
    </row>
    <row r="266" spans="1:46" ht="35.1" customHeight="1" x14ac:dyDescent="0.25">
      <c r="A266" t="s">
        <v>283</v>
      </c>
      <c r="B266" s="77" t="s">
        <v>58</v>
      </c>
      <c r="C266" t="s">
        <v>255</v>
      </c>
      <c r="D266" t="s">
        <v>206</v>
      </c>
      <c r="E266" t="s">
        <v>207</v>
      </c>
      <c r="F266" t="s">
        <v>208</v>
      </c>
      <c r="I266" t="s">
        <v>283</v>
      </c>
      <c r="K266" s="51" t="str">
        <f t="shared" ref="K266:K276" si="20">K265</f>
        <v>TC.KTML&amp;ĐHKK K16Đ2</v>
      </c>
      <c r="L266" s="51"/>
      <c r="M266" s="58"/>
      <c r="N266" s="58"/>
      <c r="O266" s="58"/>
      <c r="P266" s="58"/>
      <c r="Q266" s="51"/>
      <c r="R266" s="58"/>
      <c r="V266" s="148"/>
      <c r="W266" s="12" t="s">
        <v>149</v>
      </c>
      <c r="X266" s="131"/>
      <c r="Y266" s="192"/>
      <c r="Z266" s="201"/>
      <c r="AA266" s="201"/>
      <c r="AB266" s="201"/>
      <c r="AC266" s="201"/>
      <c r="AD266" s="201"/>
      <c r="AE266" s="201"/>
      <c r="AF266" s="201"/>
      <c r="AG266" s="201"/>
      <c r="AH266" s="201"/>
      <c r="AI266" s="201"/>
      <c r="AJ266" s="201"/>
      <c r="AK266" s="201"/>
      <c r="AL266" s="193"/>
      <c r="AM266" s="66"/>
      <c r="AN266" s="66"/>
      <c r="AO266" s="70"/>
      <c r="AP266" s="70"/>
      <c r="AQ266" s="66"/>
      <c r="AR266" s="66"/>
      <c r="AS266" s="66"/>
      <c r="AT266" s="66"/>
    </row>
    <row r="267" spans="1:46" ht="35.1" customHeight="1" x14ac:dyDescent="0.25">
      <c r="A267" t="s">
        <v>283</v>
      </c>
      <c r="B267" s="77" t="s">
        <v>58</v>
      </c>
      <c r="C267" t="s">
        <v>254</v>
      </c>
      <c r="D267" t="s">
        <v>102</v>
      </c>
      <c r="E267" t="s">
        <v>47</v>
      </c>
      <c r="F267" t="s">
        <v>192</v>
      </c>
      <c r="I267" t="s">
        <v>287</v>
      </c>
      <c r="K267" s="51" t="str">
        <f t="shared" si="20"/>
        <v>TC.KTML&amp;ĐHKK K16Đ2</v>
      </c>
      <c r="L267" s="51"/>
      <c r="M267" s="58"/>
      <c r="N267" s="58"/>
      <c r="O267" s="58"/>
      <c r="P267" s="58"/>
      <c r="Q267" s="51"/>
      <c r="R267" s="58"/>
      <c r="V267" s="148"/>
      <c r="W267" s="13"/>
      <c r="X267" s="131"/>
      <c r="Y267" s="202"/>
      <c r="Z267" s="203"/>
      <c r="AA267" s="203"/>
      <c r="AB267" s="203"/>
      <c r="AC267" s="203"/>
      <c r="AD267" s="203"/>
      <c r="AE267" s="203"/>
      <c r="AF267" s="203"/>
      <c r="AG267" s="203"/>
      <c r="AH267" s="203"/>
      <c r="AI267" s="203"/>
      <c r="AJ267" s="203"/>
      <c r="AK267" s="203"/>
      <c r="AL267" s="204"/>
      <c r="AM267" s="60"/>
      <c r="AN267" s="61"/>
      <c r="AO267" s="62"/>
      <c r="AP267" s="62"/>
      <c r="AQ267" s="63"/>
      <c r="AR267" s="64"/>
      <c r="AS267" s="63"/>
      <c r="AT267" s="64"/>
    </row>
    <row r="268" spans="1:46" ht="35.1" customHeight="1" x14ac:dyDescent="0.25">
      <c r="A268" t="s">
        <v>283</v>
      </c>
      <c r="B268" s="77" t="s">
        <v>58</v>
      </c>
      <c r="C268" t="s">
        <v>257</v>
      </c>
      <c r="D268" t="s">
        <v>56</v>
      </c>
      <c r="E268" t="s">
        <v>59</v>
      </c>
      <c r="F268" t="s">
        <v>300</v>
      </c>
      <c r="I268" t="s">
        <v>283</v>
      </c>
      <c r="K268" s="51" t="str">
        <f t="shared" si="20"/>
        <v>TC.KTML&amp;ĐHKK K16Đ2</v>
      </c>
      <c r="L268" s="51"/>
      <c r="M268" s="58"/>
      <c r="N268" s="58"/>
      <c r="O268" s="58"/>
      <c r="P268" s="58"/>
      <c r="Q268" s="51"/>
      <c r="R268" s="58"/>
      <c r="V268" s="148"/>
      <c r="W268" s="13"/>
      <c r="X268" s="131"/>
      <c r="Y268" s="192" t="s">
        <v>224</v>
      </c>
      <c r="Z268" s="201"/>
      <c r="AA268" s="201"/>
      <c r="AB268" s="201"/>
      <c r="AC268" s="201"/>
      <c r="AD268" s="201"/>
      <c r="AE268" s="201"/>
      <c r="AF268" s="201"/>
      <c r="AG268" s="201"/>
      <c r="AH268" s="201"/>
      <c r="AI268" s="201"/>
      <c r="AJ268" s="201"/>
      <c r="AK268" s="201"/>
      <c r="AL268" s="193"/>
      <c r="AM268" s="60"/>
      <c r="AN268" s="61"/>
      <c r="AO268" s="62"/>
      <c r="AP268" s="62"/>
      <c r="AQ268" s="63"/>
      <c r="AR268" s="64"/>
      <c r="AS268" s="63"/>
      <c r="AT268" s="64"/>
    </row>
    <row r="269" spans="1:46" ht="35.1" customHeight="1" x14ac:dyDescent="0.25">
      <c r="A269" t="s">
        <v>283</v>
      </c>
      <c r="B269" s="77" t="s">
        <v>58</v>
      </c>
      <c r="C269" t="s">
        <v>258</v>
      </c>
      <c r="D269" t="s">
        <v>200</v>
      </c>
      <c r="E269" t="s">
        <v>202</v>
      </c>
      <c r="F269" t="s">
        <v>188</v>
      </c>
      <c r="I269" t="s">
        <v>287</v>
      </c>
      <c r="K269" s="51" t="str">
        <f t="shared" si="20"/>
        <v>TC.KTML&amp;ĐHKK K16Đ2</v>
      </c>
      <c r="L269" s="51"/>
      <c r="M269" s="58"/>
      <c r="N269" s="58"/>
      <c r="O269" s="58"/>
      <c r="P269" s="58"/>
      <c r="Q269" s="51"/>
      <c r="R269" s="58"/>
      <c r="V269" s="148"/>
      <c r="W269" s="13"/>
      <c r="X269" s="131"/>
      <c r="Y269" s="174"/>
      <c r="Z269" s="175"/>
      <c r="AA269" s="175"/>
      <c r="AB269" s="175"/>
      <c r="AC269" s="175"/>
      <c r="AD269" s="175"/>
      <c r="AE269" s="175"/>
      <c r="AF269" s="175"/>
      <c r="AG269" s="175"/>
      <c r="AH269" s="175"/>
      <c r="AI269" s="175"/>
      <c r="AJ269" s="175"/>
      <c r="AK269" s="175"/>
      <c r="AL269" s="176"/>
      <c r="AM269" s="60"/>
      <c r="AN269" s="61"/>
      <c r="AO269" s="62"/>
      <c r="AP269" s="62"/>
      <c r="AQ269" s="63"/>
      <c r="AR269" s="64"/>
      <c r="AS269" s="63"/>
      <c r="AT269" s="64"/>
    </row>
    <row r="270" spans="1:46" ht="35.1" customHeight="1" x14ac:dyDescent="0.25">
      <c r="A270" t="s">
        <v>283</v>
      </c>
      <c r="B270" s="77" t="s">
        <v>58</v>
      </c>
      <c r="C270" t="s">
        <v>256</v>
      </c>
      <c r="D270" t="s">
        <v>102</v>
      </c>
      <c r="E270" t="s">
        <v>47</v>
      </c>
      <c r="F270" t="s">
        <v>198</v>
      </c>
      <c r="I270" t="s">
        <v>283</v>
      </c>
      <c r="K270" s="51" t="str">
        <f t="shared" si="20"/>
        <v>TC.KTML&amp;ĐHKK K16Đ2</v>
      </c>
      <c r="L270" s="51"/>
      <c r="M270" s="58"/>
      <c r="N270" s="58"/>
      <c r="O270" s="58"/>
      <c r="P270" s="58"/>
      <c r="Q270" s="51"/>
      <c r="R270" s="58"/>
      <c r="V270" s="148"/>
      <c r="W270" s="13"/>
      <c r="X270" s="132"/>
      <c r="Y270" s="174"/>
      <c r="Z270" s="175"/>
      <c r="AA270" s="175"/>
      <c r="AB270" s="175"/>
      <c r="AC270" s="175"/>
      <c r="AD270" s="175"/>
      <c r="AE270" s="175"/>
      <c r="AF270" s="175"/>
      <c r="AG270" s="175"/>
      <c r="AH270" s="175"/>
      <c r="AI270" s="175"/>
      <c r="AJ270" s="175"/>
      <c r="AK270" s="175"/>
      <c r="AL270" s="176"/>
      <c r="AM270" s="60"/>
      <c r="AN270" s="61"/>
      <c r="AO270" s="62"/>
      <c r="AP270" s="62"/>
      <c r="AQ270" s="63"/>
      <c r="AR270" s="64"/>
      <c r="AS270" s="63"/>
      <c r="AT270" s="64"/>
    </row>
    <row r="271" spans="1:46" ht="35.1" customHeight="1" x14ac:dyDescent="0.25">
      <c r="A271" t="s">
        <v>274</v>
      </c>
      <c r="B271" t="s">
        <v>275</v>
      </c>
      <c r="C271" t="s">
        <v>276</v>
      </c>
      <c r="D271" t="s">
        <v>278</v>
      </c>
      <c r="E271" t="s">
        <v>277</v>
      </c>
      <c r="F271" t="s">
        <v>279</v>
      </c>
      <c r="I271" t="s">
        <v>287</v>
      </c>
      <c r="K271" s="51" t="str">
        <f t="shared" si="20"/>
        <v>TC.KTML&amp;ĐHKK K16Đ2</v>
      </c>
      <c r="L271" s="51"/>
      <c r="M271" s="58"/>
      <c r="N271" s="58"/>
      <c r="O271" s="58"/>
      <c r="P271" s="58"/>
      <c r="Q271" s="51"/>
      <c r="R271" s="58"/>
      <c r="V271" s="148"/>
      <c r="W271" s="7"/>
      <c r="X271" s="130" t="s">
        <v>174</v>
      </c>
      <c r="Y271" s="198"/>
      <c r="Z271" s="199"/>
      <c r="AA271" s="199"/>
      <c r="AB271" s="199"/>
      <c r="AC271" s="199"/>
      <c r="AD271" s="199"/>
      <c r="AE271" s="199"/>
      <c r="AF271" s="199"/>
      <c r="AG271" s="199"/>
      <c r="AH271" s="199"/>
      <c r="AI271" s="199"/>
      <c r="AJ271" s="199"/>
      <c r="AK271" s="199"/>
      <c r="AL271" s="200"/>
      <c r="AM271" s="60"/>
      <c r="AN271" s="61"/>
      <c r="AO271" s="62"/>
      <c r="AP271" s="62"/>
      <c r="AQ271" s="63"/>
      <c r="AR271" s="64"/>
      <c r="AS271" s="63"/>
      <c r="AT271" s="64"/>
    </row>
    <row r="272" spans="1:46" ht="35.1" customHeight="1" x14ac:dyDescent="0.25">
      <c r="I272" t="s">
        <v>283</v>
      </c>
      <c r="K272" s="51" t="str">
        <f t="shared" si="20"/>
        <v>TC.KTML&amp;ĐHKK K16Đ2</v>
      </c>
      <c r="L272" s="51"/>
      <c r="M272" s="58"/>
      <c r="N272" s="58"/>
      <c r="O272" s="58"/>
      <c r="P272" s="58"/>
      <c r="Q272" s="51"/>
      <c r="R272" s="58"/>
      <c r="V272" s="148"/>
      <c r="W272" s="8"/>
      <c r="X272" s="131"/>
      <c r="Y272" s="192"/>
      <c r="Z272" s="201"/>
      <c r="AA272" s="201"/>
      <c r="AB272" s="201"/>
      <c r="AC272" s="201"/>
      <c r="AD272" s="201"/>
      <c r="AE272" s="201"/>
      <c r="AF272" s="201"/>
      <c r="AG272" s="201"/>
      <c r="AH272" s="201"/>
      <c r="AI272" s="201"/>
      <c r="AJ272" s="201"/>
      <c r="AK272" s="201"/>
      <c r="AL272" s="193"/>
      <c r="AM272" s="60"/>
      <c r="AN272" s="61"/>
      <c r="AO272" s="62"/>
      <c r="AP272" s="62"/>
      <c r="AQ272" s="63"/>
      <c r="AR272" s="64"/>
      <c r="AS272" s="63"/>
      <c r="AT272" s="64"/>
    </row>
    <row r="273" spans="1:46" ht="35.1" customHeight="1" x14ac:dyDescent="0.25">
      <c r="I273" t="s">
        <v>287</v>
      </c>
      <c r="K273" s="51" t="str">
        <f t="shared" si="20"/>
        <v>TC.KTML&amp;ĐHKK K16Đ2</v>
      </c>
      <c r="L273" s="51"/>
      <c r="M273" s="58"/>
      <c r="N273" s="58"/>
      <c r="O273" s="58"/>
      <c r="P273" s="58"/>
      <c r="Q273" s="51"/>
      <c r="R273" s="58"/>
      <c r="V273" s="148"/>
      <c r="W273" s="5"/>
      <c r="X273" s="131"/>
      <c r="Y273" s="202"/>
      <c r="Z273" s="203"/>
      <c r="AA273" s="203"/>
      <c r="AB273" s="203"/>
      <c r="AC273" s="203"/>
      <c r="AD273" s="203"/>
      <c r="AE273" s="203"/>
      <c r="AF273" s="203"/>
      <c r="AG273" s="203"/>
      <c r="AH273" s="203"/>
      <c r="AI273" s="203"/>
      <c r="AJ273" s="203"/>
      <c r="AK273" s="203"/>
      <c r="AL273" s="204"/>
      <c r="AM273" s="64"/>
      <c r="AN273" s="65"/>
      <c r="AO273" s="62"/>
      <c r="AP273" s="62"/>
      <c r="AQ273" s="63"/>
      <c r="AR273" s="64"/>
      <c r="AS273" s="63"/>
      <c r="AT273" s="64"/>
    </row>
    <row r="274" spans="1:46" ht="35.1" customHeight="1" x14ac:dyDescent="0.25">
      <c r="I274" t="s">
        <v>287</v>
      </c>
      <c r="K274" s="51" t="str">
        <f t="shared" si="20"/>
        <v>TC.KTML&amp;ĐHKK K16Đ2</v>
      </c>
      <c r="L274" s="51"/>
      <c r="M274" s="58"/>
      <c r="N274" s="58"/>
      <c r="O274" s="58"/>
      <c r="P274" s="58"/>
      <c r="Q274" s="51"/>
      <c r="R274" s="58"/>
      <c r="V274" s="148"/>
      <c r="W274" s="5"/>
      <c r="X274" s="131"/>
      <c r="Y274" s="192"/>
      <c r="Z274" s="201"/>
      <c r="AA274" s="201"/>
      <c r="AB274" s="201"/>
      <c r="AC274" s="201"/>
      <c r="AD274" s="201"/>
      <c r="AE274" s="201"/>
      <c r="AF274" s="201"/>
      <c r="AG274" s="201"/>
      <c r="AH274" s="201"/>
      <c r="AI274" s="201"/>
      <c r="AJ274" s="201"/>
      <c r="AK274" s="201"/>
      <c r="AL274" s="193"/>
      <c r="AM274" s="64"/>
      <c r="AN274" s="65"/>
      <c r="AO274" s="62"/>
      <c r="AP274" s="62"/>
      <c r="AQ274" s="63"/>
      <c r="AR274" s="64"/>
      <c r="AS274" s="63"/>
      <c r="AT274" s="64"/>
    </row>
    <row r="275" spans="1:46" ht="35.1" customHeight="1" x14ac:dyDescent="0.3">
      <c r="I275" t="s">
        <v>283</v>
      </c>
      <c r="K275" s="51" t="str">
        <f t="shared" si="20"/>
        <v>TC.KTML&amp;ĐHKK K16Đ2</v>
      </c>
      <c r="L275" s="51"/>
      <c r="M275" s="58"/>
      <c r="N275" s="58"/>
      <c r="O275" s="58"/>
      <c r="P275" s="58"/>
      <c r="Q275" s="51"/>
      <c r="R275" s="58"/>
      <c r="V275" s="148"/>
      <c r="W275" s="5"/>
      <c r="X275" s="131"/>
      <c r="Y275" s="174"/>
      <c r="Z275" s="175"/>
      <c r="AA275" s="175"/>
      <c r="AB275" s="175"/>
      <c r="AC275" s="175"/>
      <c r="AD275" s="175"/>
      <c r="AE275" s="175"/>
      <c r="AF275" s="175"/>
      <c r="AG275" s="175"/>
      <c r="AH275" s="175"/>
      <c r="AI275" s="175"/>
      <c r="AJ275" s="175"/>
      <c r="AK275" s="175"/>
      <c r="AL275" s="176"/>
      <c r="AM275" s="66"/>
      <c r="AN275" s="48"/>
      <c r="AO275" s="49"/>
      <c r="AP275" s="49"/>
      <c r="AQ275" s="51"/>
      <c r="AR275" s="51"/>
      <c r="AS275" s="51"/>
      <c r="AT275" s="51"/>
    </row>
    <row r="276" spans="1:46" ht="35.1" customHeight="1" x14ac:dyDescent="0.25">
      <c r="I276" t="s">
        <v>283</v>
      </c>
      <c r="K276" s="51" t="str">
        <f t="shared" si="20"/>
        <v>TC.KTML&amp;ĐHKK K16Đ2</v>
      </c>
      <c r="L276" s="51"/>
      <c r="M276" s="58"/>
      <c r="N276" s="58"/>
      <c r="O276" s="58"/>
      <c r="P276" s="58"/>
      <c r="Q276" s="51"/>
      <c r="R276" s="58"/>
      <c r="V276" s="149"/>
      <c r="W276" s="10"/>
      <c r="X276" s="132"/>
      <c r="Y276" s="177"/>
      <c r="Z276" s="178"/>
      <c r="AA276" s="178"/>
      <c r="AB276" s="178"/>
      <c r="AC276" s="178"/>
      <c r="AD276" s="178"/>
      <c r="AE276" s="178"/>
      <c r="AF276" s="178"/>
      <c r="AG276" s="178"/>
      <c r="AH276" s="178"/>
      <c r="AI276" s="178"/>
      <c r="AJ276" s="178"/>
      <c r="AK276" s="178"/>
      <c r="AL276" s="179"/>
      <c r="AM276" s="67"/>
      <c r="AN276" s="68"/>
      <c r="AO276" s="69"/>
      <c r="AP276" s="69"/>
      <c r="AQ276" s="67"/>
      <c r="AR276" s="67"/>
      <c r="AS276" s="67"/>
      <c r="AT276" s="67"/>
    </row>
    <row r="277" spans="1:46" ht="35.1" customHeight="1" x14ac:dyDescent="0.3">
      <c r="I277" t="s">
        <v>283</v>
      </c>
      <c r="K277" s="51" t="str">
        <f>W277</f>
        <v>TC.KTML&amp;ĐHKK K17A</v>
      </c>
      <c r="L277" s="51"/>
      <c r="M277" s="58"/>
      <c r="N277" s="58"/>
      <c r="O277" s="58"/>
      <c r="P277" s="58"/>
      <c r="Q277" s="51"/>
      <c r="R277" s="58"/>
      <c r="V277" s="148">
        <v>22</v>
      </c>
      <c r="W277" s="22" t="s">
        <v>71</v>
      </c>
      <c r="X277" s="42" t="s">
        <v>5</v>
      </c>
      <c r="Y277" s="122" t="s">
        <v>254</v>
      </c>
      <c r="Z277" s="123"/>
      <c r="AA277" s="122" t="s">
        <v>255</v>
      </c>
      <c r="AB277" s="123"/>
      <c r="AC277" s="122" t="s">
        <v>256</v>
      </c>
      <c r="AD277" s="123"/>
      <c r="AE277" s="122" t="s">
        <v>257</v>
      </c>
      <c r="AF277" s="123"/>
      <c r="AG277" s="122" t="s">
        <v>258</v>
      </c>
      <c r="AH277" s="123"/>
      <c r="AI277" s="122" t="s">
        <v>259</v>
      </c>
      <c r="AJ277" s="123"/>
      <c r="AK277" s="122" t="s">
        <v>260</v>
      </c>
      <c r="AL277" s="123"/>
      <c r="AM277" s="66" t="s">
        <v>264</v>
      </c>
      <c r="AN277" s="70" t="s">
        <v>267</v>
      </c>
      <c r="AO277" s="49" t="s">
        <v>116</v>
      </c>
      <c r="AP277" s="49">
        <v>510</v>
      </c>
      <c r="AQ277" s="50" t="e">
        <f>COUNTIF(#REF!,'FILE MAU'!AO277)</f>
        <v>#REF!</v>
      </c>
      <c r="AR277" s="50"/>
      <c r="AS277" s="51"/>
      <c r="AT277" s="51"/>
    </row>
    <row r="278" spans="1:46" ht="35.1" customHeight="1" x14ac:dyDescent="0.3">
      <c r="A278" t="s">
        <v>274</v>
      </c>
      <c r="B278" t="s">
        <v>275</v>
      </c>
      <c r="C278" t="s">
        <v>276</v>
      </c>
      <c r="D278" t="s">
        <v>277</v>
      </c>
      <c r="E278" t="s">
        <v>278</v>
      </c>
      <c r="F278" t="s">
        <v>279</v>
      </c>
      <c r="I278" t="s">
        <v>283</v>
      </c>
      <c r="K278" s="51" t="str">
        <f>K277</f>
        <v>TC.KTML&amp;ĐHKK K17A</v>
      </c>
      <c r="L278" s="51"/>
      <c r="M278" s="58"/>
      <c r="N278" s="58"/>
      <c r="O278" s="58"/>
      <c r="P278" s="58"/>
      <c r="Q278" s="51"/>
      <c r="R278" s="58"/>
      <c r="V278" s="148"/>
      <c r="W278" s="7">
        <v>33</v>
      </c>
      <c r="X278" s="130" t="s">
        <v>173</v>
      </c>
      <c r="Y278" s="133" t="s">
        <v>253</v>
      </c>
      <c r="Z278" s="134"/>
      <c r="AA278" s="133" t="s">
        <v>405</v>
      </c>
      <c r="AB278" s="134"/>
      <c r="AC278" s="135" t="s">
        <v>10</v>
      </c>
      <c r="AD278" s="136"/>
      <c r="AE278" s="135" t="s">
        <v>10</v>
      </c>
      <c r="AF278" s="136"/>
      <c r="AG278" s="135" t="s">
        <v>10</v>
      </c>
      <c r="AH278" s="136"/>
      <c r="AI278" s="124"/>
      <c r="AJ278" s="125"/>
      <c r="AK278" s="124"/>
      <c r="AL278" s="125"/>
      <c r="AM278" s="66" t="str">
        <f>W277</f>
        <v>TC.KTML&amp;ĐHKK K17A</v>
      </c>
      <c r="AN278" s="68" t="s">
        <v>293</v>
      </c>
      <c r="AO278" s="49" t="s">
        <v>272</v>
      </c>
      <c r="AP278" s="49">
        <v>510</v>
      </c>
      <c r="AQ278" s="69">
        <f>ROUNDUP(AP277/26,0)</f>
        <v>20</v>
      </c>
      <c r="AR278" s="69"/>
      <c r="AS278" s="67"/>
      <c r="AT278" s="67"/>
    </row>
    <row r="279" spans="1:46" ht="35.1" customHeight="1" x14ac:dyDescent="0.25">
      <c r="A279" t="s">
        <v>283</v>
      </c>
      <c r="B279" t="s">
        <v>71</v>
      </c>
      <c r="C279" t="s">
        <v>255</v>
      </c>
      <c r="D279" t="s">
        <v>56</v>
      </c>
      <c r="E279" t="s">
        <v>64</v>
      </c>
      <c r="F279" t="s">
        <v>312</v>
      </c>
      <c r="I279" t="s">
        <v>283</v>
      </c>
      <c r="K279" s="51" t="str">
        <f t="shared" ref="K279:K289" si="21">K278</f>
        <v>TC.KTML&amp;ĐHKK K17A</v>
      </c>
      <c r="L279" s="51"/>
      <c r="M279" s="58"/>
      <c r="N279" s="58"/>
      <c r="O279" s="58"/>
      <c r="P279" s="58"/>
      <c r="Q279" s="51"/>
      <c r="R279" s="58"/>
      <c r="V279" s="148"/>
      <c r="W279" s="12" t="s">
        <v>150</v>
      </c>
      <c r="X279" s="131"/>
      <c r="Y279" s="126" t="s">
        <v>225</v>
      </c>
      <c r="Z279" s="127"/>
      <c r="AA279" s="126" t="s">
        <v>56</v>
      </c>
      <c r="AB279" s="127"/>
      <c r="AC279" s="126" t="s">
        <v>106</v>
      </c>
      <c r="AD279" s="127"/>
      <c r="AE279" s="126" t="s">
        <v>227</v>
      </c>
      <c r="AF279" s="127"/>
      <c r="AG279" s="126" t="s">
        <v>227</v>
      </c>
      <c r="AH279" s="127"/>
      <c r="AI279" s="128"/>
      <c r="AJ279" s="129"/>
      <c r="AK279" s="128"/>
      <c r="AL279" s="129"/>
      <c r="AM279" s="66" t="s">
        <v>264</v>
      </c>
      <c r="AN279" s="66" t="s">
        <v>265</v>
      </c>
      <c r="AO279" s="70" t="s">
        <v>266</v>
      </c>
      <c r="AP279" s="70" t="s">
        <v>267</v>
      </c>
      <c r="AQ279" s="66" t="s">
        <v>268</v>
      </c>
      <c r="AR279" s="66" t="s">
        <v>269</v>
      </c>
      <c r="AS279" s="66" t="s">
        <v>270</v>
      </c>
      <c r="AT279" s="66" t="s">
        <v>271</v>
      </c>
    </row>
    <row r="280" spans="1:46" ht="35.1" customHeight="1" x14ac:dyDescent="0.25">
      <c r="A280" t="s">
        <v>283</v>
      </c>
      <c r="B280" t="s">
        <v>71</v>
      </c>
      <c r="C280" t="s">
        <v>254</v>
      </c>
      <c r="D280" t="s">
        <v>225</v>
      </c>
      <c r="E280" t="s">
        <v>52</v>
      </c>
      <c r="F280" t="s">
        <v>342</v>
      </c>
      <c r="I280" t="s">
        <v>283</v>
      </c>
      <c r="K280" s="51" t="str">
        <f t="shared" si="21"/>
        <v>TC.KTML&amp;ĐHKK K17A</v>
      </c>
      <c r="L280" s="51"/>
      <c r="M280" s="58"/>
      <c r="N280" s="58"/>
      <c r="O280" s="58"/>
      <c r="P280" s="58"/>
      <c r="Q280" s="51"/>
      <c r="R280" s="58"/>
      <c r="V280" s="148"/>
      <c r="W280" s="7"/>
      <c r="X280" s="131"/>
      <c r="Y280" s="137">
        <v>4</v>
      </c>
      <c r="Z280" s="138"/>
      <c r="AA280" s="137">
        <v>4</v>
      </c>
      <c r="AB280" s="138"/>
      <c r="AC280" s="137">
        <v>4</v>
      </c>
      <c r="AD280" s="138"/>
      <c r="AE280" s="137">
        <v>4</v>
      </c>
      <c r="AF280" s="138"/>
      <c r="AG280" s="137">
        <v>4</v>
      </c>
      <c r="AH280" s="138"/>
      <c r="AI280" s="128"/>
      <c r="AJ280" s="129"/>
      <c r="AK280" s="128"/>
      <c r="AL280" s="129"/>
      <c r="AM280" s="64" t="s">
        <v>71</v>
      </c>
      <c r="AN280" s="78" t="s">
        <v>61</v>
      </c>
      <c r="AO280" s="72">
        <v>12</v>
      </c>
      <c r="AP280" s="73">
        <v>12</v>
      </c>
      <c r="AQ280" s="74"/>
      <c r="AR280" s="64" t="s">
        <v>123</v>
      </c>
      <c r="AS280" s="73">
        <v>20</v>
      </c>
      <c r="AT280" s="75" t="s">
        <v>295</v>
      </c>
    </row>
    <row r="281" spans="1:46" ht="35.1" customHeight="1" x14ac:dyDescent="0.25">
      <c r="A281" t="s">
        <v>283</v>
      </c>
      <c r="B281" t="s">
        <v>71</v>
      </c>
      <c r="C281" t="s">
        <v>257</v>
      </c>
      <c r="D281" t="s">
        <v>227</v>
      </c>
      <c r="E281" t="s">
        <v>343</v>
      </c>
      <c r="F281" t="s">
        <v>234</v>
      </c>
      <c r="I281" t="s">
        <v>287</v>
      </c>
      <c r="K281" s="51" t="str">
        <f t="shared" si="21"/>
        <v>TC.KTML&amp;ĐHKK K17A</v>
      </c>
      <c r="L281" s="51"/>
      <c r="M281" s="58"/>
      <c r="N281" s="58"/>
      <c r="O281" s="58"/>
      <c r="P281" s="58"/>
      <c r="Q281" s="51"/>
      <c r="R281" s="58"/>
      <c r="V281" s="148"/>
      <c r="W281" s="7"/>
      <c r="X281" s="131"/>
      <c r="Y281" s="126" t="s">
        <v>52</v>
      </c>
      <c r="Z281" s="127"/>
      <c r="AA281" s="126" t="s">
        <v>64</v>
      </c>
      <c r="AB281" s="127"/>
      <c r="AC281" s="126" t="s">
        <v>114</v>
      </c>
      <c r="AD281" s="127"/>
      <c r="AE281" s="126" t="s">
        <v>343</v>
      </c>
      <c r="AF281" s="127"/>
      <c r="AG281" s="126" t="s">
        <v>343</v>
      </c>
      <c r="AH281" s="127"/>
      <c r="AI281" s="128"/>
      <c r="AJ281" s="129"/>
      <c r="AK281" s="128"/>
      <c r="AL281" s="129"/>
      <c r="AM281" s="64" t="s">
        <v>71</v>
      </c>
      <c r="AN281" s="78" t="s">
        <v>56</v>
      </c>
      <c r="AO281" s="72">
        <v>24</v>
      </c>
      <c r="AP281" s="73">
        <v>24</v>
      </c>
      <c r="AQ281" s="74"/>
      <c r="AR281" s="64" t="s">
        <v>64</v>
      </c>
      <c r="AS281" s="73">
        <v>20</v>
      </c>
      <c r="AT281" s="75" t="s">
        <v>295</v>
      </c>
    </row>
    <row r="282" spans="1:46" ht="35.1" customHeight="1" x14ac:dyDescent="0.25">
      <c r="A282" t="s">
        <v>283</v>
      </c>
      <c r="B282" t="s">
        <v>71</v>
      </c>
      <c r="C282" t="s">
        <v>258</v>
      </c>
      <c r="D282" t="s">
        <v>227</v>
      </c>
      <c r="E282" t="s">
        <v>343</v>
      </c>
      <c r="F282" t="s">
        <v>234</v>
      </c>
      <c r="I282" t="s">
        <v>283</v>
      </c>
      <c r="K282" s="51" t="str">
        <f t="shared" si="21"/>
        <v>TC.KTML&amp;ĐHKK K17A</v>
      </c>
      <c r="L282" s="51"/>
      <c r="M282" s="58"/>
      <c r="N282" s="58"/>
      <c r="O282" s="58"/>
      <c r="P282" s="58"/>
      <c r="Q282" s="51"/>
      <c r="R282" s="58"/>
      <c r="V282" s="148"/>
      <c r="W282" s="7"/>
      <c r="X282" s="131"/>
      <c r="Y282" s="145"/>
      <c r="Z282" s="146"/>
      <c r="AA282" s="145"/>
      <c r="AB282" s="146"/>
      <c r="AC282" s="145"/>
      <c r="AD282" s="146"/>
      <c r="AE282" s="145"/>
      <c r="AF282" s="146"/>
      <c r="AG282" s="145"/>
      <c r="AH282" s="146"/>
      <c r="AI282" s="139"/>
      <c r="AJ282" s="140"/>
      <c r="AK282" s="139"/>
      <c r="AL282" s="140"/>
      <c r="AM282" s="60" t="s">
        <v>71</v>
      </c>
      <c r="AN282" s="71" t="s">
        <v>106</v>
      </c>
      <c r="AO282" s="72">
        <v>45</v>
      </c>
      <c r="AP282" s="73">
        <v>45</v>
      </c>
      <c r="AQ282" s="74"/>
      <c r="AR282" s="64" t="s">
        <v>114</v>
      </c>
      <c r="AS282" s="73">
        <v>20</v>
      </c>
      <c r="AT282" s="75" t="s">
        <v>295</v>
      </c>
    </row>
    <row r="283" spans="1:46" ht="35.1" customHeight="1" x14ac:dyDescent="0.25">
      <c r="A283" t="s">
        <v>283</v>
      </c>
      <c r="B283" t="s">
        <v>71</v>
      </c>
      <c r="C283" t="s">
        <v>256</v>
      </c>
      <c r="D283" t="s">
        <v>106</v>
      </c>
      <c r="E283" t="s">
        <v>114</v>
      </c>
      <c r="F283" t="s">
        <v>344</v>
      </c>
      <c r="I283" t="s">
        <v>287</v>
      </c>
      <c r="K283" s="51" t="str">
        <f t="shared" si="21"/>
        <v>TC.KTML&amp;ĐHKK K17A</v>
      </c>
      <c r="L283" s="51"/>
      <c r="M283" s="58"/>
      <c r="N283" s="58"/>
      <c r="O283" s="58"/>
      <c r="P283" s="58"/>
      <c r="Q283" s="51"/>
      <c r="R283" s="58"/>
      <c r="V283" s="148"/>
      <c r="W283" s="7"/>
      <c r="X283" s="132"/>
      <c r="Y283" s="141" t="s">
        <v>342</v>
      </c>
      <c r="Z283" s="142"/>
      <c r="AA283" s="141" t="s">
        <v>312</v>
      </c>
      <c r="AB283" s="142"/>
      <c r="AC283" s="141" t="s">
        <v>344</v>
      </c>
      <c r="AD283" s="142"/>
      <c r="AE283" s="141" t="s">
        <v>234</v>
      </c>
      <c r="AF283" s="142"/>
      <c r="AG283" s="141" t="s">
        <v>234</v>
      </c>
      <c r="AH283" s="142"/>
      <c r="AI283" s="143"/>
      <c r="AJ283" s="144"/>
      <c r="AK283" s="143"/>
      <c r="AL283" s="144"/>
      <c r="AM283" s="60" t="s">
        <v>71</v>
      </c>
      <c r="AN283" s="71" t="s">
        <v>227</v>
      </c>
      <c r="AO283" s="72">
        <v>45</v>
      </c>
      <c r="AP283" s="73">
        <v>45</v>
      </c>
      <c r="AQ283" s="74"/>
      <c r="AR283" s="64" t="s">
        <v>343</v>
      </c>
      <c r="AS283" s="73">
        <v>20</v>
      </c>
      <c r="AT283" s="75" t="s">
        <v>295</v>
      </c>
    </row>
    <row r="284" spans="1:46" ht="35.1" customHeight="1" x14ac:dyDescent="0.25">
      <c r="A284" t="s">
        <v>274</v>
      </c>
      <c r="B284" t="s">
        <v>275</v>
      </c>
      <c r="C284" t="s">
        <v>276</v>
      </c>
      <c r="D284" t="s">
        <v>278</v>
      </c>
      <c r="E284" t="s">
        <v>277</v>
      </c>
      <c r="F284" t="s">
        <v>279</v>
      </c>
      <c r="I284" t="s">
        <v>283</v>
      </c>
      <c r="K284" s="51" t="str">
        <f t="shared" si="21"/>
        <v>TC.KTML&amp;ĐHKK K17A</v>
      </c>
      <c r="L284" s="51"/>
      <c r="M284" s="58"/>
      <c r="N284" s="58"/>
      <c r="O284" s="58"/>
      <c r="P284" s="58"/>
      <c r="Q284" s="51"/>
      <c r="R284" s="58"/>
      <c r="V284" s="148"/>
      <c r="W284" s="7"/>
      <c r="X284" s="130" t="s">
        <v>174</v>
      </c>
      <c r="Y284" s="153" t="s">
        <v>199</v>
      </c>
      <c r="Z284" s="154"/>
      <c r="AA284" s="154"/>
      <c r="AB284" s="154"/>
      <c r="AC284" s="154"/>
      <c r="AD284" s="154"/>
      <c r="AE284" s="154"/>
      <c r="AF284" s="154"/>
      <c r="AG284" s="154"/>
      <c r="AH284" s="154"/>
      <c r="AI284" s="154"/>
      <c r="AJ284" s="154"/>
      <c r="AK284" s="154"/>
      <c r="AL284" s="155"/>
      <c r="AM284" s="60" t="s">
        <v>71</v>
      </c>
      <c r="AN284" s="71" t="s">
        <v>226</v>
      </c>
      <c r="AO284" s="72">
        <v>30</v>
      </c>
      <c r="AP284" s="73">
        <v>30</v>
      </c>
      <c r="AQ284" s="74"/>
      <c r="AR284" s="64" t="s">
        <v>92</v>
      </c>
      <c r="AS284" s="73">
        <v>20</v>
      </c>
      <c r="AT284" s="75" t="s">
        <v>295</v>
      </c>
    </row>
    <row r="285" spans="1:46" ht="35.1" customHeight="1" x14ac:dyDescent="0.25">
      <c r="I285" t="s">
        <v>287</v>
      </c>
      <c r="K285" s="51" t="str">
        <f t="shared" si="21"/>
        <v>TC.KTML&amp;ĐHKK K17A</v>
      </c>
      <c r="L285" s="51"/>
      <c r="M285" s="58"/>
      <c r="N285" s="58"/>
      <c r="O285" s="58"/>
      <c r="P285" s="58"/>
      <c r="Q285" s="51"/>
      <c r="R285" s="58"/>
      <c r="V285" s="148"/>
      <c r="W285" s="8"/>
      <c r="X285" s="131"/>
      <c r="Y285" s="156"/>
      <c r="Z285" s="157"/>
      <c r="AA285" s="157"/>
      <c r="AB285" s="157"/>
      <c r="AC285" s="157"/>
      <c r="AD285" s="157"/>
      <c r="AE285" s="157"/>
      <c r="AF285" s="157"/>
      <c r="AG285" s="157"/>
      <c r="AH285" s="157"/>
      <c r="AI285" s="157"/>
      <c r="AJ285" s="157"/>
      <c r="AK285" s="157"/>
      <c r="AL285" s="158"/>
      <c r="AM285" s="60" t="s">
        <v>71</v>
      </c>
      <c r="AN285" s="71" t="s">
        <v>225</v>
      </c>
      <c r="AO285" s="72">
        <v>105</v>
      </c>
      <c r="AP285" s="73">
        <v>105</v>
      </c>
      <c r="AQ285" s="74"/>
      <c r="AR285" s="64" t="s">
        <v>52</v>
      </c>
      <c r="AS285" s="73">
        <v>20</v>
      </c>
      <c r="AT285" s="75" t="s">
        <v>295</v>
      </c>
    </row>
    <row r="286" spans="1:46" ht="35.1" customHeight="1" x14ac:dyDescent="0.25">
      <c r="I286" t="s">
        <v>283</v>
      </c>
      <c r="K286" s="51" t="str">
        <f t="shared" si="21"/>
        <v>TC.KTML&amp;ĐHKK K17A</v>
      </c>
      <c r="L286" s="51"/>
      <c r="M286" s="58"/>
      <c r="N286" s="58"/>
      <c r="O286" s="58"/>
      <c r="P286" s="58"/>
      <c r="Q286" s="51"/>
      <c r="R286" s="58"/>
      <c r="V286" s="148"/>
      <c r="W286" s="5"/>
      <c r="X286" s="131"/>
      <c r="Y286" s="156"/>
      <c r="Z286" s="157"/>
      <c r="AA286" s="157"/>
      <c r="AB286" s="157"/>
      <c r="AC286" s="157"/>
      <c r="AD286" s="157"/>
      <c r="AE286" s="157"/>
      <c r="AF286" s="157"/>
      <c r="AG286" s="157"/>
      <c r="AH286" s="157"/>
      <c r="AI286" s="157"/>
      <c r="AJ286" s="157"/>
      <c r="AK286" s="157"/>
      <c r="AL286" s="158"/>
      <c r="AM286" s="60" t="s">
        <v>71</v>
      </c>
      <c r="AN286" s="71" t="s">
        <v>345</v>
      </c>
      <c r="AO286" s="72">
        <v>120</v>
      </c>
      <c r="AP286" s="73">
        <v>120</v>
      </c>
      <c r="AQ286" s="74"/>
      <c r="AR286" s="64" t="s">
        <v>52</v>
      </c>
      <c r="AS286" s="73">
        <v>20</v>
      </c>
      <c r="AT286" s="75" t="s">
        <v>295</v>
      </c>
    </row>
    <row r="287" spans="1:46" ht="35.1" customHeight="1" x14ac:dyDescent="0.25">
      <c r="I287" t="s">
        <v>287</v>
      </c>
      <c r="K287" s="51" t="str">
        <f t="shared" si="21"/>
        <v>TC.KTML&amp;ĐHKK K17A</v>
      </c>
      <c r="L287" s="51"/>
      <c r="M287" s="58"/>
      <c r="N287" s="58"/>
      <c r="O287" s="58"/>
      <c r="P287" s="58"/>
      <c r="Q287" s="51"/>
      <c r="R287" s="58"/>
      <c r="V287" s="148"/>
      <c r="W287" s="5"/>
      <c r="X287" s="131"/>
      <c r="Y287" s="156"/>
      <c r="Z287" s="157"/>
      <c r="AA287" s="157"/>
      <c r="AB287" s="157"/>
      <c r="AC287" s="157"/>
      <c r="AD287" s="157"/>
      <c r="AE287" s="157"/>
      <c r="AF287" s="157"/>
      <c r="AG287" s="157"/>
      <c r="AH287" s="157"/>
      <c r="AI287" s="157"/>
      <c r="AJ287" s="157"/>
      <c r="AK287" s="157"/>
      <c r="AL287" s="158"/>
      <c r="AM287" s="60" t="s">
        <v>71</v>
      </c>
      <c r="AN287" s="71" t="s">
        <v>346</v>
      </c>
      <c r="AO287" s="72">
        <v>135</v>
      </c>
      <c r="AP287" s="73">
        <v>135</v>
      </c>
      <c r="AQ287" s="74"/>
      <c r="AR287" s="64" t="s">
        <v>12</v>
      </c>
      <c r="AS287" s="73">
        <v>20</v>
      </c>
      <c r="AT287" s="75" t="s">
        <v>295</v>
      </c>
    </row>
    <row r="288" spans="1:46" ht="35.1" customHeight="1" x14ac:dyDescent="0.3">
      <c r="I288" t="s">
        <v>287</v>
      </c>
      <c r="K288" s="51" t="str">
        <f t="shared" si="21"/>
        <v>TC.KTML&amp;ĐHKK K17A</v>
      </c>
      <c r="L288" s="51"/>
      <c r="M288" s="58"/>
      <c r="N288" s="58"/>
      <c r="O288" s="58"/>
      <c r="P288" s="58"/>
      <c r="Q288" s="51"/>
      <c r="R288" s="58"/>
      <c r="V288" s="148"/>
      <c r="W288" s="5"/>
      <c r="X288" s="131"/>
      <c r="Y288" s="156"/>
      <c r="Z288" s="157"/>
      <c r="AA288" s="157"/>
      <c r="AB288" s="157"/>
      <c r="AC288" s="157"/>
      <c r="AD288" s="157"/>
      <c r="AE288" s="157"/>
      <c r="AF288" s="157"/>
      <c r="AG288" s="157"/>
      <c r="AH288" s="157"/>
      <c r="AI288" s="157"/>
      <c r="AJ288" s="157"/>
      <c r="AK288" s="157"/>
      <c r="AL288" s="158"/>
      <c r="AM288" s="66"/>
      <c r="AN288" s="48"/>
      <c r="AO288" s="49"/>
      <c r="AP288" s="49"/>
      <c r="AQ288" s="51"/>
      <c r="AR288" s="51"/>
      <c r="AS288" s="51"/>
      <c r="AT288" s="51"/>
    </row>
    <row r="289" spans="1:46" ht="35.1" customHeight="1" x14ac:dyDescent="0.25">
      <c r="I289" t="s">
        <v>283</v>
      </c>
      <c r="K289" s="51" t="str">
        <f t="shared" si="21"/>
        <v>TC.KTML&amp;ĐHKK K17A</v>
      </c>
      <c r="L289" s="51"/>
      <c r="M289" s="58"/>
      <c r="N289" s="58"/>
      <c r="O289" s="58"/>
      <c r="P289" s="58"/>
      <c r="Q289" s="51"/>
      <c r="R289" s="58"/>
      <c r="V289" s="149"/>
      <c r="W289" s="10"/>
      <c r="X289" s="132"/>
      <c r="Y289" s="159"/>
      <c r="Z289" s="160"/>
      <c r="AA289" s="160"/>
      <c r="AB289" s="160"/>
      <c r="AC289" s="160"/>
      <c r="AD289" s="160"/>
      <c r="AE289" s="160"/>
      <c r="AF289" s="160"/>
      <c r="AG289" s="160"/>
      <c r="AH289" s="160"/>
      <c r="AI289" s="160"/>
      <c r="AJ289" s="160"/>
      <c r="AK289" s="160"/>
      <c r="AL289" s="161"/>
      <c r="AM289" s="67"/>
      <c r="AN289" s="68"/>
      <c r="AO289" s="69"/>
      <c r="AP289" s="69"/>
      <c r="AQ289" s="67"/>
      <c r="AR289" s="67"/>
      <c r="AS289" s="67"/>
      <c r="AT289" s="67"/>
    </row>
    <row r="290" spans="1:46" ht="35.1" customHeight="1" x14ac:dyDescent="0.3">
      <c r="I290" t="s">
        <v>283</v>
      </c>
      <c r="K290" s="51" t="str">
        <f>W290</f>
        <v>TC.KTML&amp;ĐHKK K17B</v>
      </c>
      <c r="L290" s="51"/>
      <c r="M290" s="58"/>
      <c r="N290" s="58"/>
      <c r="O290" s="58"/>
      <c r="P290" s="58"/>
      <c r="Q290" s="51"/>
      <c r="R290" s="58"/>
      <c r="V290" s="148">
        <v>23</v>
      </c>
      <c r="W290" s="22" t="s">
        <v>72</v>
      </c>
      <c r="X290" s="42" t="s">
        <v>5</v>
      </c>
      <c r="Y290" s="122" t="s">
        <v>254</v>
      </c>
      <c r="Z290" s="123"/>
      <c r="AA290" s="122" t="s">
        <v>255</v>
      </c>
      <c r="AB290" s="123"/>
      <c r="AC290" s="122" t="s">
        <v>256</v>
      </c>
      <c r="AD290" s="123"/>
      <c r="AE290" s="122" t="s">
        <v>257</v>
      </c>
      <c r="AF290" s="123"/>
      <c r="AG290" s="122" t="s">
        <v>258</v>
      </c>
      <c r="AH290" s="123"/>
      <c r="AI290" s="122" t="s">
        <v>259</v>
      </c>
      <c r="AJ290" s="123"/>
      <c r="AK290" s="122" t="s">
        <v>260</v>
      </c>
      <c r="AL290" s="123"/>
      <c r="AM290" s="66" t="s">
        <v>264</v>
      </c>
      <c r="AN290" s="70" t="s">
        <v>267</v>
      </c>
      <c r="AO290" s="49" t="s">
        <v>116</v>
      </c>
      <c r="AP290" s="49">
        <v>510</v>
      </c>
      <c r="AQ290" s="50" t="e">
        <f>COUNTIF(#REF!,'FILE MAU'!AO290)</f>
        <v>#REF!</v>
      </c>
      <c r="AR290" s="50"/>
      <c r="AS290" s="51"/>
      <c r="AT290" s="51"/>
    </row>
    <row r="291" spans="1:46" ht="35.1" customHeight="1" x14ac:dyDescent="0.3">
      <c r="A291" t="s">
        <v>274</v>
      </c>
      <c r="B291" t="s">
        <v>275</v>
      </c>
      <c r="C291" t="s">
        <v>276</v>
      </c>
      <c r="D291" t="s">
        <v>277</v>
      </c>
      <c r="E291" t="s">
        <v>278</v>
      </c>
      <c r="F291" t="s">
        <v>279</v>
      </c>
      <c r="I291" t="s">
        <v>287</v>
      </c>
      <c r="K291" s="51" t="str">
        <f>K290</f>
        <v>TC.KTML&amp;ĐHKK K17B</v>
      </c>
      <c r="L291" s="51"/>
      <c r="M291" s="58"/>
      <c r="N291" s="58"/>
      <c r="O291" s="58"/>
      <c r="P291" s="58"/>
      <c r="Q291" s="51"/>
      <c r="R291" s="58"/>
      <c r="V291" s="148"/>
      <c r="W291" s="7">
        <v>34</v>
      </c>
      <c r="X291" s="130" t="s">
        <v>173</v>
      </c>
      <c r="Y291" s="133" t="s">
        <v>253</v>
      </c>
      <c r="Z291" s="134"/>
      <c r="AA291" s="133" t="s">
        <v>405</v>
      </c>
      <c r="AB291" s="134"/>
      <c r="AC291" s="135" t="s">
        <v>10</v>
      </c>
      <c r="AD291" s="136"/>
      <c r="AE291" s="135" t="s">
        <v>10</v>
      </c>
      <c r="AF291" s="136"/>
      <c r="AG291" s="135" t="s">
        <v>10</v>
      </c>
      <c r="AH291" s="136"/>
      <c r="AI291" s="124"/>
      <c r="AJ291" s="125"/>
      <c r="AK291" s="124"/>
      <c r="AL291" s="125"/>
      <c r="AM291" s="66" t="str">
        <f>W290</f>
        <v>TC.KTML&amp;ĐHKK K17B</v>
      </c>
      <c r="AN291" s="68" t="s">
        <v>293</v>
      </c>
      <c r="AO291" s="49" t="s">
        <v>272</v>
      </c>
      <c r="AP291" s="49">
        <v>510</v>
      </c>
      <c r="AQ291" s="69">
        <f>ROUNDUP(AP290/26,0)</f>
        <v>20</v>
      </c>
      <c r="AR291" s="69"/>
      <c r="AS291" s="67"/>
      <c r="AT291" s="67"/>
    </row>
    <row r="292" spans="1:46" ht="35.1" customHeight="1" x14ac:dyDescent="0.25">
      <c r="A292" t="s">
        <v>283</v>
      </c>
      <c r="B292" t="s">
        <v>72</v>
      </c>
      <c r="C292" t="s">
        <v>255</v>
      </c>
      <c r="D292" t="s">
        <v>56</v>
      </c>
      <c r="E292" t="s">
        <v>57</v>
      </c>
      <c r="F292" t="s">
        <v>298</v>
      </c>
      <c r="I292" t="s">
        <v>287</v>
      </c>
      <c r="K292" s="51" t="str">
        <f t="shared" ref="K292:K302" si="22">K291</f>
        <v>TC.KTML&amp;ĐHKK K17B</v>
      </c>
      <c r="L292" s="51"/>
      <c r="M292" s="58"/>
      <c r="N292" s="58"/>
      <c r="O292" s="58"/>
      <c r="P292" s="58"/>
      <c r="Q292" s="51"/>
      <c r="R292" s="58"/>
      <c r="V292" s="148"/>
      <c r="W292" s="12" t="s">
        <v>151</v>
      </c>
      <c r="X292" s="131"/>
      <c r="Y292" s="126" t="s">
        <v>106</v>
      </c>
      <c r="Z292" s="127"/>
      <c r="AA292" s="126" t="s">
        <v>56</v>
      </c>
      <c r="AB292" s="127"/>
      <c r="AC292" s="126" t="s">
        <v>63</v>
      </c>
      <c r="AD292" s="127"/>
      <c r="AE292" s="126" t="s">
        <v>226</v>
      </c>
      <c r="AF292" s="127"/>
      <c r="AG292" s="126" t="s">
        <v>226</v>
      </c>
      <c r="AH292" s="127"/>
      <c r="AI292" s="128"/>
      <c r="AJ292" s="129"/>
      <c r="AK292" s="128"/>
      <c r="AL292" s="129"/>
      <c r="AM292" s="66" t="s">
        <v>264</v>
      </c>
      <c r="AN292" s="66" t="s">
        <v>265</v>
      </c>
      <c r="AO292" s="70" t="s">
        <v>266</v>
      </c>
      <c r="AP292" s="70" t="s">
        <v>267</v>
      </c>
      <c r="AQ292" s="66" t="s">
        <v>268</v>
      </c>
      <c r="AR292" s="66" t="s">
        <v>269</v>
      </c>
      <c r="AS292" s="66" t="s">
        <v>270</v>
      </c>
      <c r="AT292" s="66" t="s">
        <v>271</v>
      </c>
    </row>
    <row r="293" spans="1:46" ht="35.1" customHeight="1" x14ac:dyDescent="0.25">
      <c r="A293" t="s">
        <v>283</v>
      </c>
      <c r="B293" t="s">
        <v>72</v>
      </c>
      <c r="C293" t="s">
        <v>254</v>
      </c>
      <c r="D293" t="s">
        <v>106</v>
      </c>
      <c r="E293" t="s">
        <v>114</v>
      </c>
      <c r="F293" t="s">
        <v>344</v>
      </c>
      <c r="I293" t="s">
        <v>283</v>
      </c>
      <c r="K293" s="51" t="str">
        <f t="shared" si="22"/>
        <v>TC.KTML&amp;ĐHKK K17B</v>
      </c>
      <c r="L293" s="51"/>
      <c r="M293" s="58"/>
      <c r="N293" s="58"/>
      <c r="O293" s="58"/>
      <c r="P293" s="58"/>
      <c r="Q293" s="51"/>
      <c r="R293" s="58"/>
      <c r="V293" s="148"/>
      <c r="W293" s="7"/>
      <c r="X293" s="131"/>
      <c r="Y293" s="137">
        <v>4</v>
      </c>
      <c r="Z293" s="138"/>
      <c r="AA293" s="137">
        <v>4</v>
      </c>
      <c r="AB293" s="138"/>
      <c r="AC293" s="137">
        <v>4</v>
      </c>
      <c r="AD293" s="138"/>
      <c r="AE293" s="137">
        <v>4</v>
      </c>
      <c r="AF293" s="138"/>
      <c r="AG293" s="137">
        <v>4</v>
      </c>
      <c r="AH293" s="138"/>
      <c r="AI293" s="128"/>
      <c r="AJ293" s="129"/>
      <c r="AK293" s="128"/>
      <c r="AL293" s="129"/>
      <c r="AM293" s="60" t="s">
        <v>72</v>
      </c>
      <c r="AN293" s="71" t="s">
        <v>54</v>
      </c>
      <c r="AO293" s="72">
        <v>3</v>
      </c>
      <c r="AP293" s="73">
        <v>3</v>
      </c>
      <c r="AQ293" s="74"/>
      <c r="AR293" s="64" t="s">
        <v>66</v>
      </c>
      <c r="AS293" s="73">
        <v>21</v>
      </c>
      <c r="AT293" s="75" t="s">
        <v>295</v>
      </c>
    </row>
    <row r="294" spans="1:46" ht="35.1" customHeight="1" x14ac:dyDescent="0.25">
      <c r="A294" t="s">
        <v>283</v>
      </c>
      <c r="B294" t="s">
        <v>72</v>
      </c>
      <c r="C294" t="s">
        <v>257</v>
      </c>
      <c r="D294" t="s">
        <v>226</v>
      </c>
      <c r="E294" t="s">
        <v>92</v>
      </c>
      <c r="F294" t="s">
        <v>223</v>
      </c>
      <c r="I294" t="s">
        <v>287</v>
      </c>
      <c r="K294" s="51" t="str">
        <f t="shared" si="22"/>
        <v>TC.KTML&amp;ĐHKK K17B</v>
      </c>
      <c r="L294" s="51"/>
      <c r="M294" s="58"/>
      <c r="N294" s="58"/>
      <c r="O294" s="58"/>
      <c r="P294" s="58"/>
      <c r="Q294" s="51"/>
      <c r="R294" s="58"/>
      <c r="V294" s="148"/>
      <c r="W294" s="7"/>
      <c r="X294" s="131"/>
      <c r="Y294" s="126" t="s">
        <v>114</v>
      </c>
      <c r="Z294" s="127"/>
      <c r="AA294" s="126" t="s">
        <v>57</v>
      </c>
      <c r="AB294" s="127"/>
      <c r="AC294" s="126" t="s">
        <v>109</v>
      </c>
      <c r="AD294" s="127"/>
      <c r="AE294" s="126" t="s">
        <v>92</v>
      </c>
      <c r="AF294" s="127"/>
      <c r="AG294" s="126" t="s">
        <v>92</v>
      </c>
      <c r="AH294" s="127"/>
      <c r="AI294" s="128"/>
      <c r="AJ294" s="129"/>
      <c r="AK294" s="128"/>
      <c r="AL294" s="129"/>
      <c r="AM294" s="60" t="s">
        <v>72</v>
      </c>
      <c r="AN294" s="71" t="s">
        <v>63</v>
      </c>
      <c r="AO294" s="72">
        <v>30</v>
      </c>
      <c r="AP294" s="73">
        <v>30</v>
      </c>
      <c r="AQ294" s="74"/>
      <c r="AR294" s="64" t="s">
        <v>109</v>
      </c>
      <c r="AS294" s="73">
        <v>21</v>
      </c>
      <c r="AT294" s="75" t="s">
        <v>295</v>
      </c>
    </row>
    <row r="295" spans="1:46" ht="35.1" customHeight="1" x14ac:dyDescent="0.25">
      <c r="A295" t="s">
        <v>283</v>
      </c>
      <c r="B295" t="s">
        <v>72</v>
      </c>
      <c r="C295" t="s">
        <v>258</v>
      </c>
      <c r="D295" t="s">
        <v>226</v>
      </c>
      <c r="E295" t="s">
        <v>92</v>
      </c>
      <c r="F295" t="s">
        <v>223</v>
      </c>
      <c r="I295" t="s">
        <v>283</v>
      </c>
      <c r="K295" s="51" t="str">
        <f t="shared" si="22"/>
        <v>TC.KTML&amp;ĐHKK K17B</v>
      </c>
      <c r="L295" s="51"/>
      <c r="M295" s="58"/>
      <c r="N295" s="58"/>
      <c r="O295" s="58"/>
      <c r="P295" s="58"/>
      <c r="Q295" s="51"/>
      <c r="R295" s="58"/>
      <c r="V295" s="148"/>
      <c r="W295" s="7"/>
      <c r="X295" s="131"/>
      <c r="Y295" s="145"/>
      <c r="Z295" s="146"/>
      <c r="AA295" s="145"/>
      <c r="AB295" s="146"/>
      <c r="AC295" s="145"/>
      <c r="AD295" s="146"/>
      <c r="AE295" s="145"/>
      <c r="AF295" s="146"/>
      <c r="AG295" s="145"/>
      <c r="AH295" s="146"/>
      <c r="AI295" s="139"/>
      <c r="AJ295" s="140"/>
      <c r="AK295" s="139"/>
      <c r="AL295" s="140"/>
      <c r="AM295" s="60" t="s">
        <v>72</v>
      </c>
      <c r="AN295" s="71" t="s">
        <v>56</v>
      </c>
      <c r="AO295" s="72">
        <v>24</v>
      </c>
      <c r="AP295" s="73">
        <v>24</v>
      </c>
      <c r="AQ295" s="74"/>
      <c r="AR295" s="64" t="s">
        <v>57</v>
      </c>
      <c r="AS295" s="73">
        <v>21</v>
      </c>
      <c r="AT295" s="75" t="s">
        <v>295</v>
      </c>
    </row>
    <row r="296" spans="1:46" ht="35.1" customHeight="1" x14ac:dyDescent="0.25">
      <c r="A296" t="s">
        <v>283</v>
      </c>
      <c r="B296" t="s">
        <v>72</v>
      </c>
      <c r="C296" t="s">
        <v>256</v>
      </c>
      <c r="D296" t="s">
        <v>63</v>
      </c>
      <c r="E296" t="s">
        <v>109</v>
      </c>
      <c r="F296" t="s">
        <v>220</v>
      </c>
      <c r="I296" t="s">
        <v>287</v>
      </c>
      <c r="K296" s="51" t="str">
        <f t="shared" si="22"/>
        <v>TC.KTML&amp;ĐHKK K17B</v>
      </c>
      <c r="L296" s="51"/>
      <c r="M296" s="58"/>
      <c r="N296" s="58"/>
      <c r="O296" s="58"/>
      <c r="P296" s="58"/>
      <c r="Q296" s="51"/>
      <c r="R296" s="58"/>
      <c r="V296" s="148"/>
      <c r="W296" s="7"/>
      <c r="X296" s="132"/>
      <c r="Y296" s="141" t="s">
        <v>344</v>
      </c>
      <c r="Z296" s="142"/>
      <c r="AA296" s="141" t="s">
        <v>298</v>
      </c>
      <c r="AB296" s="142"/>
      <c r="AC296" s="141" t="s">
        <v>220</v>
      </c>
      <c r="AD296" s="142"/>
      <c r="AE296" s="141" t="s">
        <v>223</v>
      </c>
      <c r="AF296" s="142"/>
      <c r="AG296" s="141" t="s">
        <v>223</v>
      </c>
      <c r="AH296" s="142"/>
      <c r="AI296" s="143"/>
      <c r="AJ296" s="144"/>
      <c r="AK296" s="143"/>
      <c r="AL296" s="144"/>
      <c r="AM296" s="60" t="s">
        <v>72</v>
      </c>
      <c r="AN296" s="71" t="s">
        <v>106</v>
      </c>
      <c r="AO296" s="72">
        <v>45</v>
      </c>
      <c r="AP296" s="73">
        <v>45</v>
      </c>
      <c r="AQ296" s="74"/>
      <c r="AR296" s="64" t="s">
        <v>114</v>
      </c>
      <c r="AS296" s="73">
        <v>21</v>
      </c>
      <c r="AT296" s="75" t="s">
        <v>295</v>
      </c>
    </row>
    <row r="297" spans="1:46" ht="35.1" customHeight="1" x14ac:dyDescent="0.25">
      <c r="A297" t="s">
        <v>274</v>
      </c>
      <c r="B297" t="s">
        <v>275</v>
      </c>
      <c r="C297" t="s">
        <v>276</v>
      </c>
      <c r="D297" t="s">
        <v>278</v>
      </c>
      <c r="E297" t="s">
        <v>277</v>
      </c>
      <c r="F297" t="s">
        <v>279</v>
      </c>
      <c r="I297" t="s">
        <v>283</v>
      </c>
      <c r="K297" s="51" t="str">
        <f t="shared" si="22"/>
        <v>TC.KTML&amp;ĐHKK K17B</v>
      </c>
      <c r="L297" s="51"/>
      <c r="M297" s="58"/>
      <c r="N297" s="58"/>
      <c r="O297" s="58"/>
      <c r="P297" s="58"/>
      <c r="Q297" s="51"/>
      <c r="R297" s="58"/>
      <c r="V297" s="148"/>
      <c r="W297" s="7"/>
      <c r="X297" s="130" t="s">
        <v>174</v>
      </c>
      <c r="Y297" s="153" t="s">
        <v>199</v>
      </c>
      <c r="Z297" s="154"/>
      <c r="AA297" s="154"/>
      <c r="AB297" s="154"/>
      <c r="AC297" s="154"/>
      <c r="AD297" s="154"/>
      <c r="AE297" s="154"/>
      <c r="AF297" s="154"/>
      <c r="AG297" s="154"/>
      <c r="AH297" s="154"/>
      <c r="AI297" s="154"/>
      <c r="AJ297" s="154"/>
      <c r="AK297" s="154"/>
      <c r="AL297" s="155"/>
      <c r="AM297" s="60" t="s">
        <v>72</v>
      </c>
      <c r="AN297" s="71" t="s">
        <v>227</v>
      </c>
      <c r="AO297" s="72">
        <v>45</v>
      </c>
      <c r="AP297" s="73">
        <v>45</v>
      </c>
      <c r="AQ297" s="74"/>
      <c r="AR297" s="64" t="s">
        <v>114</v>
      </c>
      <c r="AS297" s="73">
        <v>21</v>
      </c>
      <c r="AT297" s="75" t="s">
        <v>295</v>
      </c>
    </row>
    <row r="298" spans="1:46" ht="35.1" customHeight="1" x14ac:dyDescent="0.25">
      <c r="I298" t="s">
        <v>283</v>
      </c>
      <c r="K298" s="51" t="str">
        <f t="shared" si="22"/>
        <v>TC.KTML&amp;ĐHKK K17B</v>
      </c>
      <c r="L298" s="51"/>
      <c r="M298" s="58"/>
      <c r="N298" s="58"/>
      <c r="O298" s="58"/>
      <c r="P298" s="58"/>
      <c r="Q298" s="51"/>
      <c r="R298" s="58"/>
      <c r="V298" s="148"/>
      <c r="W298" s="8"/>
      <c r="X298" s="131"/>
      <c r="Y298" s="156"/>
      <c r="Z298" s="157"/>
      <c r="AA298" s="157"/>
      <c r="AB298" s="157"/>
      <c r="AC298" s="157"/>
      <c r="AD298" s="157"/>
      <c r="AE298" s="157"/>
      <c r="AF298" s="157"/>
      <c r="AG298" s="157"/>
      <c r="AH298" s="157"/>
      <c r="AI298" s="157"/>
      <c r="AJ298" s="157"/>
      <c r="AK298" s="157"/>
      <c r="AL298" s="158"/>
      <c r="AM298" s="60" t="s">
        <v>72</v>
      </c>
      <c r="AN298" s="71" t="s">
        <v>226</v>
      </c>
      <c r="AO298" s="72">
        <v>30</v>
      </c>
      <c r="AP298" s="73">
        <v>30</v>
      </c>
      <c r="AQ298" s="74"/>
      <c r="AR298" s="64" t="s">
        <v>92</v>
      </c>
      <c r="AS298" s="73">
        <v>21</v>
      </c>
      <c r="AT298" s="75" t="s">
        <v>295</v>
      </c>
    </row>
    <row r="299" spans="1:46" ht="35.1" customHeight="1" x14ac:dyDescent="0.25">
      <c r="I299" t="s">
        <v>283</v>
      </c>
      <c r="K299" s="51" t="str">
        <f t="shared" si="22"/>
        <v>TC.KTML&amp;ĐHKK K17B</v>
      </c>
      <c r="L299" s="51"/>
      <c r="M299" s="58"/>
      <c r="N299" s="58"/>
      <c r="O299" s="58"/>
      <c r="P299" s="58"/>
      <c r="Q299" s="51"/>
      <c r="R299" s="58"/>
      <c r="V299" s="148"/>
      <c r="W299" s="5"/>
      <c r="X299" s="131"/>
      <c r="Y299" s="156"/>
      <c r="Z299" s="157"/>
      <c r="AA299" s="157"/>
      <c r="AB299" s="157"/>
      <c r="AC299" s="157"/>
      <c r="AD299" s="157"/>
      <c r="AE299" s="157"/>
      <c r="AF299" s="157"/>
      <c r="AG299" s="157"/>
      <c r="AH299" s="157"/>
      <c r="AI299" s="157"/>
      <c r="AJ299" s="157"/>
      <c r="AK299" s="157"/>
      <c r="AL299" s="158"/>
      <c r="AM299" s="60" t="s">
        <v>72</v>
      </c>
      <c r="AN299" s="71" t="s">
        <v>225</v>
      </c>
      <c r="AO299" s="72">
        <v>105</v>
      </c>
      <c r="AP299" s="73">
        <v>105</v>
      </c>
      <c r="AQ299" s="74"/>
      <c r="AR299" s="64" t="s">
        <v>114</v>
      </c>
      <c r="AS299" s="73">
        <v>21</v>
      </c>
      <c r="AT299" s="75" t="s">
        <v>295</v>
      </c>
    </row>
    <row r="300" spans="1:46" ht="35.1" customHeight="1" x14ac:dyDescent="0.25">
      <c r="I300" t="s">
        <v>283</v>
      </c>
      <c r="K300" s="51" t="str">
        <f t="shared" si="22"/>
        <v>TC.KTML&amp;ĐHKK K17B</v>
      </c>
      <c r="L300" s="51"/>
      <c r="M300" s="58"/>
      <c r="N300" s="58"/>
      <c r="O300" s="58"/>
      <c r="P300" s="58"/>
      <c r="Q300" s="51"/>
      <c r="R300" s="58"/>
      <c r="V300" s="148"/>
      <c r="W300" s="5"/>
      <c r="X300" s="131"/>
      <c r="Y300" s="156"/>
      <c r="Z300" s="157"/>
      <c r="AA300" s="157"/>
      <c r="AB300" s="157"/>
      <c r="AC300" s="157"/>
      <c r="AD300" s="157"/>
      <c r="AE300" s="157"/>
      <c r="AF300" s="157"/>
      <c r="AG300" s="157"/>
      <c r="AH300" s="157"/>
      <c r="AI300" s="157"/>
      <c r="AJ300" s="157"/>
      <c r="AK300" s="157"/>
      <c r="AL300" s="158"/>
      <c r="AM300" s="60" t="s">
        <v>72</v>
      </c>
      <c r="AN300" s="71" t="s">
        <v>345</v>
      </c>
      <c r="AO300" s="72">
        <v>120</v>
      </c>
      <c r="AP300" s="73">
        <v>120</v>
      </c>
      <c r="AQ300" s="74"/>
      <c r="AR300" s="64" t="s">
        <v>343</v>
      </c>
      <c r="AS300" s="73">
        <v>21</v>
      </c>
      <c r="AT300" s="75" t="s">
        <v>295</v>
      </c>
    </row>
    <row r="301" spans="1:46" ht="35.1" customHeight="1" x14ac:dyDescent="0.25">
      <c r="I301" t="s">
        <v>283</v>
      </c>
      <c r="K301" s="51" t="str">
        <f t="shared" si="22"/>
        <v>TC.KTML&amp;ĐHKK K17B</v>
      </c>
      <c r="L301" s="51"/>
      <c r="M301" s="58"/>
      <c r="N301" s="58"/>
      <c r="O301" s="58"/>
      <c r="P301" s="58"/>
      <c r="Q301" s="51"/>
      <c r="R301" s="58"/>
      <c r="V301" s="148"/>
      <c r="W301" s="5"/>
      <c r="X301" s="131"/>
      <c r="Y301" s="156"/>
      <c r="Z301" s="157"/>
      <c r="AA301" s="157"/>
      <c r="AB301" s="157"/>
      <c r="AC301" s="157"/>
      <c r="AD301" s="157"/>
      <c r="AE301" s="157"/>
      <c r="AF301" s="157"/>
      <c r="AG301" s="157"/>
      <c r="AH301" s="157"/>
      <c r="AI301" s="157"/>
      <c r="AJ301" s="157"/>
      <c r="AK301" s="157"/>
      <c r="AL301" s="158"/>
      <c r="AM301" s="60" t="s">
        <v>72</v>
      </c>
      <c r="AN301" s="71" t="s">
        <v>346</v>
      </c>
      <c r="AO301" s="72">
        <v>135</v>
      </c>
      <c r="AP301" s="73">
        <v>135</v>
      </c>
      <c r="AQ301" s="74"/>
      <c r="AR301" s="64" t="s">
        <v>12</v>
      </c>
      <c r="AS301" s="73">
        <v>21</v>
      </c>
      <c r="AT301" s="75" t="s">
        <v>295</v>
      </c>
    </row>
    <row r="302" spans="1:46" ht="35.1" customHeight="1" x14ac:dyDescent="0.25">
      <c r="I302" t="s">
        <v>283</v>
      </c>
      <c r="K302" s="51" t="str">
        <f t="shared" si="22"/>
        <v>TC.KTML&amp;ĐHKK K17B</v>
      </c>
      <c r="L302" s="51"/>
      <c r="M302" s="58"/>
      <c r="N302" s="58"/>
      <c r="O302" s="58"/>
      <c r="P302" s="58"/>
      <c r="Q302" s="51"/>
      <c r="R302" s="58"/>
      <c r="V302" s="149"/>
      <c r="W302" s="10"/>
      <c r="X302" s="132"/>
      <c r="Y302" s="159"/>
      <c r="Z302" s="160"/>
      <c r="AA302" s="160"/>
      <c r="AB302" s="160"/>
      <c r="AC302" s="160"/>
      <c r="AD302" s="160"/>
      <c r="AE302" s="160"/>
      <c r="AF302" s="160"/>
      <c r="AG302" s="160"/>
      <c r="AH302" s="160"/>
      <c r="AI302" s="160"/>
      <c r="AJ302" s="160"/>
      <c r="AK302" s="160"/>
      <c r="AL302" s="161"/>
      <c r="AM302" s="67"/>
      <c r="AN302" s="68"/>
      <c r="AO302" s="69"/>
      <c r="AP302" s="69"/>
      <c r="AQ302" s="67"/>
      <c r="AR302" s="67"/>
      <c r="AS302" s="67"/>
      <c r="AT302" s="67"/>
    </row>
    <row r="303" spans="1:46" ht="35.1" customHeight="1" x14ac:dyDescent="0.3">
      <c r="I303" t="s">
        <v>283</v>
      </c>
      <c r="K303" s="51" t="str">
        <f>W303</f>
        <v>TC.KTML&amp;ĐHKK K17C</v>
      </c>
      <c r="L303" s="51"/>
      <c r="M303" s="58"/>
      <c r="N303" s="58"/>
      <c r="O303" s="58"/>
      <c r="P303" s="58"/>
      <c r="Q303" s="51"/>
      <c r="R303" s="58"/>
      <c r="V303" s="148">
        <v>24</v>
      </c>
      <c r="W303" s="22" t="s">
        <v>73</v>
      </c>
      <c r="X303" s="42" t="s">
        <v>5</v>
      </c>
      <c r="Y303" s="122" t="s">
        <v>254</v>
      </c>
      <c r="Z303" s="123"/>
      <c r="AA303" s="122" t="s">
        <v>255</v>
      </c>
      <c r="AB303" s="123"/>
      <c r="AC303" s="122" t="s">
        <v>256</v>
      </c>
      <c r="AD303" s="123"/>
      <c r="AE303" s="122" t="s">
        <v>257</v>
      </c>
      <c r="AF303" s="123"/>
      <c r="AG303" s="122" t="s">
        <v>258</v>
      </c>
      <c r="AH303" s="123"/>
      <c r="AI303" s="122" t="s">
        <v>259</v>
      </c>
      <c r="AJ303" s="123"/>
      <c r="AK303" s="122" t="s">
        <v>260</v>
      </c>
      <c r="AL303" s="123"/>
      <c r="AM303" s="66" t="s">
        <v>264</v>
      </c>
      <c r="AN303" s="70" t="s">
        <v>267</v>
      </c>
      <c r="AO303" s="49" t="s">
        <v>116</v>
      </c>
      <c r="AP303" s="49">
        <v>510</v>
      </c>
      <c r="AQ303" s="50" t="e">
        <f>COUNTIF(#REF!,'FILE MAU'!AO303)</f>
        <v>#REF!</v>
      </c>
      <c r="AR303" s="50"/>
      <c r="AS303" s="51"/>
      <c r="AT303" s="51"/>
    </row>
    <row r="304" spans="1:46" ht="35.1" customHeight="1" x14ac:dyDescent="0.3">
      <c r="A304" t="s">
        <v>274</v>
      </c>
      <c r="B304" t="s">
        <v>275</v>
      </c>
      <c r="C304" t="s">
        <v>276</v>
      </c>
      <c r="D304" t="s">
        <v>277</v>
      </c>
      <c r="E304" t="s">
        <v>278</v>
      </c>
      <c r="F304" t="s">
        <v>279</v>
      </c>
      <c r="I304" t="s">
        <v>283</v>
      </c>
      <c r="K304" s="51" t="str">
        <f>K303</f>
        <v>TC.KTML&amp;ĐHKK K17C</v>
      </c>
      <c r="L304" s="51"/>
      <c r="M304" s="58"/>
      <c r="N304" s="58"/>
      <c r="O304" s="58"/>
      <c r="P304" s="58"/>
      <c r="Q304" s="51"/>
      <c r="R304" s="58"/>
      <c r="V304" s="148"/>
      <c r="W304" s="7">
        <v>28</v>
      </c>
      <c r="X304" s="130" t="s">
        <v>173</v>
      </c>
      <c r="Y304" s="133" t="s">
        <v>253</v>
      </c>
      <c r="Z304" s="134"/>
      <c r="AA304" s="133" t="s">
        <v>405</v>
      </c>
      <c r="AB304" s="134"/>
      <c r="AC304" s="135" t="s">
        <v>10</v>
      </c>
      <c r="AD304" s="136"/>
      <c r="AE304" s="135" t="s">
        <v>10</v>
      </c>
      <c r="AF304" s="136"/>
      <c r="AG304" s="135" t="s">
        <v>10</v>
      </c>
      <c r="AH304" s="136"/>
      <c r="AI304" s="124"/>
      <c r="AJ304" s="125"/>
      <c r="AK304" s="124"/>
      <c r="AL304" s="125"/>
      <c r="AM304" s="66" t="str">
        <f>W303</f>
        <v>TC.KTML&amp;ĐHKK K17C</v>
      </c>
      <c r="AN304" s="68" t="s">
        <v>293</v>
      </c>
      <c r="AO304" s="49" t="s">
        <v>272</v>
      </c>
      <c r="AP304" s="49">
        <v>510</v>
      </c>
      <c r="AQ304" s="69">
        <f>ROUNDUP(AP303/26,0)</f>
        <v>20</v>
      </c>
      <c r="AR304" s="69"/>
      <c r="AS304" s="67"/>
      <c r="AT304" s="67"/>
    </row>
    <row r="305" spans="1:46" ht="35.1" customHeight="1" x14ac:dyDescent="0.25">
      <c r="A305" t="s">
        <v>283</v>
      </c>
      <c r="B305" t="s">
        <v>73</v>
      </c>
      <c r="C305" t="s">
        <v>255</v>
      </c>
      <c r="D305" t="s">
        <v>227</v>
      </c>
      <c r="E305" t="s">
        <v>114</v>
      </c>
      <c r="F305" t="s">
        <v>234</v>
      </c>
      <c r="I305" t="s">
        <v>283</v>
      </c>
      <c r="K305" s="51" t="str">
        <f t="shared" ref="K305:K315" si="23">K304</f>
        <v>TC.KTML&amp;ĐHKK K17C</v>
      </c>
      <c r="L305" s="51"/>
      <c r="M305" s="58"/>
      <c r="N305" s="58"/>
      <c r="O305" s="58"/>
      <c r="P305" s="58"/>
      <c r="Q305" s="51"/>
      <c r="R305" s="58"/>
      <c r="V305" s="148"/>
      <c r="W305" s="12" t="s">
        <v>152</v>
      </c>
      <c r="X305" s="131"/>
      <c r="Y305" s="126" t="s">
        <v>10</v>
      </c>
      <c r="Z305" s="127"/>
      <c r="AA305" s="126" t="s">
        <v>227</v>
      </c>
      <c r="AB305" s="127"/>
      <c r="AC305" s="126" t="s">
        <v>226</v>
      </c>
      <c r="AD305" s="127"/>
      <c r="AE305" s="126" t="s">
        <v>227</v>
      </c>
      <c r="AF305" s="127"/>
      <c r="AG305" s="126" t="s">
        <v>225</v>
      </c>
      <c r="AH305" s="127"/>
      <c r="AI305" s="128"/>
      <c r="AJ305" s="129"/>
      <c r="AK305" s="128"/>
      <c r="AL305" s="129"/>
      <c r="AM305" s="66" t="s">
        <v>264</v>
      </c>
      <c r="AN305" s="66" t="s">
        <v>265</v>
      </c>
      <c r="AO305" s="70" t="s">
        <v>266</v>
      </c>
      <c r="AP305" s="70" t="s">
        <v>267</v>
      </c>
      <c r="AQ305" s="66" t="s">
        <v>268</v>
      </c>
      <c r="AR305" s="66" t="s">
        <v>269</v>
      </c>
      <c r="AS305" s="66" t="s">
        <v>270</v>
      </c>
      <c r="AT305" s="66" t="s">
        <v>271</v>
      </c>
    </row>
    <row r="306" spans="1:46" ht="35.1" customHeight="1" x14ac:dyDescent="0.25">
      <c r="A306" t="s">
        <v>283</v>
      </c>
      <c r="B306" t="s">
        <v>73</v>
      </c>
      <c r="C306" t="s">
        <v>257</v>
      </c>
      <c r="D306" t="s">
        <v>227</v>
      </c>
      <c r="E306" t="s">
        <v>114</v>
      </c>
      <c r="F306" t="s">
        <v>324</v>
      </c>
      <c r="I306" t="s">
        <v>283</v>
      </c>
      <c r="K306" s="51" t="str">
        <f t="shared" si="23"/>
        <v>TC.KTML&amp;ĐHKK K17C</v>
      </c>
      <c r="L306" s="51"/>
      <c r="M306" s="58"/>
      <c r="N306" s="58"/>
      <c r="O306" s="58"/>
      <c r="P306" s="58"/>
      <c r="Q306" s="51"/>
      <c r="R306" s="58"/>
      <c r="V306" s="148"/>
      <c r="W306" s="7"/>
      <c r="X306" s="131"/>
      <c r="Y306" s="137"/>
      <c r="Z306" s="138"/>
      <c r="AA306" s="137">
        <v>3</v>
      </c>
      <c r="AB306" s="138"/>
      <c r="AC306" s="137">
        <v>3</v>
      </c>
      <c r="AD306" s="138"/>
      <c r="AE306" s="137">
        <v>3</v>
      </c>
      <c r="AF306" s="138"/>
      <c r="AG306" s="137">
        <v>3</v>
      </c>
      <c r="AH306" s="138"/>
      <c r="AI306" s="128"/>
      <c r="AJ306" s="129"/>
      <c r="AK306" s="128"/>
      <c r="AL306" s="129"/>
      <c r="AM306" s="60" t="s">
        <v>73</v>
      </c>
      <c r="AN306" s="71" t="s">
        <v>227</v>
      </c>
      <c r="AO306" s="72">
        <v>45</v>
      </c>
      <c r="AP306" s="73">
        <v>45</v>
      </c>
      <c r="AQ306" s="74"/>
      <c r="AR306" s="64" t="s">
        <v>114</v>
      </c>
      <c r="AS306" s="73">
        <v>17</v>
      </c>
      <c r="AT306" s="75" t="s">
        <v>282</v>
      </c>
    </row>
    <row r="307" spans="1:46" ht="35.1" customHeight="1" x14ac:dyDescent="0.25">
      <c r="A307" t="s">
        <v>283</v>
      </c>
      <c r="B307" t="s">
        <v>73</v>
      </c>
      <c r="C307" t="s">
        <v>258</v>
      </c>
      <c r="D307" t="s">
        <v>225</v>
      </c>
      <c r="E307" t="s">
        <v>117</v>
      </c>
      <c r="F307" t="s">
        <v>347</v>
      </c>
      <c r="I307" t="s">
        <v>283</v>
      </c>
      <c r="K307" s="51" t="str">
        <f t="shared" si="23"/>
        <v>TC.KTML&amp;ĐHKK K17C</v>
      </c>
      <c r="L307" s="51"/>
      <c r="M307" s="58"/>
      <c r="N307" s="58"/>
      <c r="O307" s="58"/>
      <c r="P307" s="58"/>
      <c r="Q307" s="51"/>
      <c r="R307" s="58"/>
      <c r="V307" s="148"/>
      <c r="W307" s="7"/>
      <c r="X307" s="131"/>
      <c r="Y307" s="126" t="s">
        <v>10</v>
      </c>
      <c r="Z307" s="127"/>
      <c r="AA307" s="126" t="s">
        <v>114</v>
      </c>
      <c r="AB307" s="127"/>
      <c r="AC307" s="126" t="s">
        <v>92</v>
      </c>
      <c r="AD307" s="127"/>
      <c r="AE307" s="126" t="s">
        <v>114</v>
      </c>
      <c r="AF307" s="127"/>
      <c r="AG307" s="126" t="s">
        <v>117</v>
      </c>
      <c r="AH307" s="127"/>
      <c r="AI307" s="128"/>
      <c r="AJ307" s="129"/>
      <c r="AK307" s="128"/>
      <c r="AL307" s="129"/>
      <c r="AM307" s="60" t="s">
        <v>73</v>
      </c>
      <c r="AN307" s="71" t="s">
        <v>226</v>
      </c>
      <c r="AO307" s="72">
        <v>30</v>
      </c>
      <c r="AP307" s="73">
        <v>30</v>
      </c>
      <c r="AQ307" s="74"/>
      <c r="AR307" s="64" t="s">
        <v>92</v>
      </c>
      <c r="AS307" s="73">
        <v>17</v>
      </c>
      <c r="AT307" s="75" t="s">
        <v>282</v>
      </c>
    </row>
    <row r="308" spans="1:46" ht="35.1" customHeight="1" x14ac:dyDescent="0.25">
      <c r="A308" t="s">
        <v>283</v>
      </c>
      <c r="B308" t="s">
        <v>73</v>
      </c>
      <c r="C308" t="s">
        <v>256</v>
      </c>
      <c r="D308" t="s">
        <v>226</v>
      </c>
      <c r="E308" t="s">
        <v>92</v>
      </c>
      <c r="F308" t="s">
        <v>324</v>
      </c>
      <c r="K308" s="51" t="str">
        <f t="shared" si="23"/>
        <v>TC.KTML&amp;ĐHKK K17C</v>
      </c>
      <c r="L308" s="51"/>
      <c r="M308" s="58"/>
      <c r="N308" s="58"/>
      <c r="O308" s="58"/>
      <c r="P308" s="58"/>
      <c r="Q308" s="51"/>
      <c r="R308" s="58"/>
      <c r="V308" s="148"/>
      <c r="W308" s="7"/>
      <c r="X308" s="131"/>
      <c r="Y308" s="145"/>
      <c r="Z308" s="146"/>
      <c r="AA308" s="145"/>
      <c r="AB308" s="146"/>
      <c r="AC308" s="145"/>
      <c r="AD308" s="146"/>
      <c r="AE308" s="145"/>
      <c r="AF308" s="146"/>
      <c r="AG308" s="145"/>
      <c r="AH308" s="146"/>
      <c r="AI308" s="139"/>
      <c r="AJ308" s="140"/>
      <c r="AK308" s="139"/>
      <c r="AL308" s="140"/>
      <c r="AM308" s="60" t="s">
        <v>73</v>
      </c>
      <c r="AN308" s="71" t="s">
        <v>225</v>
      </c>
      <c r="AO308" s="72">
        <v>105</v>
      </c>
      <c r="AP308" s="73">
        <v>105</v>
      </c>
      <c r="AQ308" s="74"/>
      <c r="AR308" s="64" t="s">
        <v>117</v>
      </c>
      <c r="AS308" s="73">
        <v>17</v>
      </c>
      <c r="AT308" s="75" t="s">
        <v>282</v>
      </c>
    </row>
    <row r="309" spans="1:46" ht="35.1" customHeight="1" x14ac:dyDescent="0.25">
      <c r="K309" s="51" t="str">
        <f t="shared" si="23"/>
        <v>TC.KTML&amp;ĐHKK K17C</v>
      </c>
      <c r="L309" s="51"/>
      <c r="M309" s="58"/>
      <c r="N309" s="58"/>
      <c r="O309" s="58"/>
      <c r="P309" s="58"/>
      <c r="Q309" s="51"/>
      <c r="R309" s="58"/>
      <c r="V309" s="148"/>
      <c r="W309" s="7"/>
      <c r="X309" s="132"/>
      <c r="Y309" s="141" t="s">
        <v>10</v>
      </c>
      <c r="Z309" s="142"/>
      <c r="AA309" s="141" t="s">
        <v>234</v>
      </c>
      <c r="AB309" s="142"/>
      <c r="AC309" s="141" t="s">
        <v>324</v>
      </c>
      <c r="AD309" s="142"/>
      <c r="AE309" s="141" t="s">
        <v>324</v>
      </c>
      <c r="AF309" s="142"/>
      <c r="AG309" s="141" t="s">
        <v>347</v>
      </c>
      <c r="AH309" s="142"/>
      <c r="AI309" s="143"/>
      <c r="AJ309" s="144"/>
      <c r="AK309" s="143"/>
      <c r="AL309" s="144"/>
      <c r="AM309" s="60" t="s">
        <v>73</v>
      </c>
      <c r="AN309" s="71" t="s">
        <v>345</v>
      </c>
      <c r="AO309" s="72">
        <v>120</v>
      </c>
      <c r="AP309" s="73">
        <v>120</v>
      </c>
      <c r="AQ309" s="74"/>
      <c r="AR309" s="64" t="s">
        <v>12</v>
      </c>
      <c r="AS309" s="73">
        <v>17</v>
      </c>
      <c r="AT309" s="75" t="s">
        <v>282</v>
      </c>
    </row>
    <row r="310" spans="1:46" ht="35.1" customHeight="1" x14ac:dyDescent="0.25">
      <c r="A310" t="s">
        <v>274</v>
      </c>
      <c r="B310" t="s">
        <v>275</v>
      </c>
      <c r="C310" t="s">
        <v>276</v>
      </c>
      <c r="D310" t="s">
        <v>278</v>
      </c>
      <c r="E310" t="s">
        <v>277</v>
      </c>
      <c r="F310" t="s">
        <v>279</v>
      </c>
      <c r="K310" s="51" t="str">
        <f t="shared" si="23"/>
        <v>TC.KTML&amp;ĐHKK K17C</v>
      </c>
      <c r="L310" s="51"/>
      <c r="M310" s="58"/>
      <c r="N310" s="58"/>
      <c r="O310" s="58"/>
      <c r="P310" s="58"/>
      <c r="Q310" s="51"/>
      <c r="R310" s="58"/>
      <c r="V310" s="148"/>
      <c r="W310" s="7"/>
      <c r="X310" s="130" t="s">
        <v>174</v>
      </c>
      <c r="Y310" s="133"/>
      <c r="Z310" s="134"/>
      <c r="AA310" s="133" t="s">
        <v>10</v>
      </c>
      <c r="AB310" s="134"/>
      <c r="AC310" s="135" t="s">
        <v>10</v>
      </c>
      <c r="AD310" s="136"/>
      <c r="AE310" s="135" t="s">
        <v>10</v>
      </c>
      <c r="AF310" s="136"/>
      <c r="AG310" s="135" t="s">
        <v>10</v>
      </c>
      <c r="AH310" s="136"/>
      <c r="AI310" s="124"/>
      <c r="AJ310" s="125"/>
      <c r="AK310" s="124"/>
      <c r="AL310" s="125"/>
      <c r="AM310" s="60" t="s">
        <v>73</v>
      </c>
      <c r="AN310" s="71" t="s">
        <v>346</v>
      </c>
      <c r="AO310" s="72">
        <v>135</v>
      </c>
      <c r="AP310" s="73">
        <v>135</v>
      </c>
      <c r="AQ310" s="74"/>
      <c r="AR310" s="64" t="s">
        <v>230</v>
      </c>
      <c r="AS310" s="73">
        <v>17</v>
      </c>
      <c r="AT310" s="75" t="s">
        <v>282</v>
      </c>
    </row>
    <row r="311" spans="1:46" ht="35.1" customHeight="1" x14ac:dyDescent="0.25">
      <c r="A311" t="s">
        <v>287</v>
      </c>
      <c r="B311" t="s">
        <v>73</v>
      </c>
      <c r="C311" t="s">
        <v>255</v>
      </c>
      <c r="D311" t="s">
        <v>114</v>
      </c>
      <c r="E311" t="s">
        <v>227</v>
      </c>
      <c r="F311" t="s">
        <v>234</v>
      </c>
      <c r="K311" s="51" t="str">
        <f t="shared" si="23"/>
        <v>TC.KTML&amp;ĐHKK K17C</v>
      </c>
      <c r="L311" s="51"/>
      <c r="M311" s="58"/>
      <c r="N311" s="58"/>
      <c r="O311" s="58"/>
      <c r="P311" s="58"/>
      <c r="Q311" s="51"/>
      <c r="R311" s="58"/>
      <c r="V311" s="148"/>
      <c r="W311" s="8"/>
      <c r="X311" s="131"/>
      <c r="Y311" s="126" t="s">
        <v>10</v>
      </c>
      <c r="Z311" s="127"/>
      <c r="AA311" s="126" t="s">
        <v>227</v>
      </c>
      <c r="AB311" s="127"/>
      <c r="AC311" s="126" t="s">
        <v>226</v>
      </c>
      <c r="AD311" s="127"/>
      <c r="AE311" s="126" t="s">
        <v>227</v>
      </c>
      <c r="AF311" s="127"/>
      <c r="AG311" s="126" t="s">
        <v>225</v>
      </c>
      <c r="AH311" s="127"/>
      <c r="AI311" s="128"/>
      <c r="AJ311" s="129"/>
      <c r="AK311" s="128"/>
      <c r="AL311" s="129"/>
      <c r="AM311" s="60"/>
      <c r="AN311" s="61"/>
      <c r="AO311" s="62"/>
      <c r="AP311" s="62"/>
      <c r="AQ311" s="63"/>
      <c r="AR311" s="64"/>
      <c r="AS311" s="63"/>
      <c r="AT311" s="64"/>
    </row>
    <row r="312" spans="1:46" ht="35.1" customHeight="1" x14ac:dyDescent="0.25">
      <c r="A312" t="s">
        <v>287</v>
      </c>
      <c r="B312" t="s">
        <v>73</v>
      </c>
      <c r="C312" t="s">
        <v>257</v>
      </c>
      <c r="D312" t="s">
        <v>114</v>
      </c>
      <c r="E312" t="s">
        <v>227</v>
      </c>
      <c r="F312" t="s">
        <v>324</v>
      </c>
      <c r="K312" s="51" t="str">
        <f t="shared" si="23"/>
        <v>TC.KTML&amp;ĐHKK K17C</v>
      </c>
      <c r="L312" s="51"/>
      <c r="M312" s="58"/>
      <c r="N312" s="58"/>
      <c r="O312" s="58"/>
      <c r="P312" s="58"/>
      <c r="Q312" s="51"/>
      <c r="R312" s="58"/>
      <c r="V312" s="148"/>
      <c r="W312" s="5"/>
      <c r="X312" s="131"/>
      <c r="Y312" s="137"/>
      <c r="Z312" s="138"/>
      <c r="AA312" s="137">
        <v>3</v>
      </c>
      <c r="AB312" s="138"/>
      <c r="AC312" s="137">
        <v>3</v>
      </c>
      <c r="AD312" s="138"/>
      <c r="AE312" s="137">
        <v>3</v>
      </c>
      <c r="AF312" s="138"/>
      <c r="AG312" s="137">
        <v>3</v>
      </c>
      <c r="AH312" s="138"/>
      <c r="AI312" s="128"/>
      <c r="AJ312" s="129"/>
      <c r="AK312" s="128"/>
      <c r="AL312" s="129"/>
      <c r="AM312" s="64"/>
      <c r="AN312" s="65"/>
      <c r="AO312" s="62"/>
      <c r="AP312" s="62"/>
      <c r="AQ312" s="63"/>
      <c r="AR312" s="64"/>
      <c r="AS312" s="63"/>
      <c r="AT312" s="64"/>
    </row>
    <row r="313" spans="1:46" ht="35.1" customHeight="1" x14ac:dyDescent="0.25">
      <c r="A313" t="s">
        <v>287</v>
      </c>
      <c r="B313" t="s">
        <v>73</v>
      </c>
      <c r="C313" t="s">
        <v>258</v>
      </c>
      <c r="D313" t="s">
        <v>117</v>
      </c>
      <c r="E313" t="s">
        <v>225</v>
      </c>
      <c r="F313" t="s">
        <v>347</v>
      </c>
      <c r="K313" s="51" t="str">
        <f t="shared" si="23"/>
        <v>TC.KTML&amp;ĐHKK K17C</v>
      </c>
      <c r="L313" s="51"/>
      <c r="M313" s="58"/>
      <c r="N313" s="58"/>
      <c r="O313" s="58"/>
      <c r="P313" s="58"/>
      <c r="Q313" s="51"/>
      <c r="R313" s="58"/>
      <c r="V313" s="148"/>
      <c r="W313" s="5"/>
      <c r="X313" s="131"/>
      <c r="Y313" s="126" t="s">
        <v>10</v>
      </c>
      <c r="Z313" s="127"/>
      <c r="AA313" s="126" t="s">
        <v>114</v>
      </c>
      <c r="AB313" s="127"/>
      <c r="AC313" s="126" t="s">
        <v>92</v>
      </c>
      <c r="AD313" s="127"/>
      <c r="AE313" s="126" t="s">
        <v>114</v>
      </c>
      <c r="AF313" s="127"/>
      <c r="AG313" s="126" t="s">
        <v>117</v>
      </c>
      <c r="AH313" s="127"/>
      <c r="AI313" s="128"/>
      <c r="AJ313" s="129"/>
      <c r="AK313" s="128"/>
      <c r="AL313" s="129"/>
      <c r="AM313" s="64"/>
      <c r="AN313" s="65"/>
      <c r="AO313" s="62"/>
      <c r="AP313" s="62"/>
      <c r="AQ313" s="63"/>
      <c r="AR313" s="64"/>
      <c r="AS313" s="63"/>
      <c r="AT313" s="64"/>
    </row>
    <row r="314" spans="1:46" ht="35.1" customHeight="1" x14ac:dyDescent="0.3">
      <c r="A314" t="s">
        <v>287</v>
      </c>
      <c r="B314" t="s">
        <v>73</v>
      </c>
      <c r="C314" t="s">
        <v>256</v>
      </c>
      <c r="D314" t="s">
        <v>92</v>
      </c>
      <c r="E314" t="s">
        <v>226</v>
      </c>
      <c r="F314" t="s">
        <v>324</v>
      </c>
      <c r="K314" s="51" t="str">
        <f t="shared" si="23"/>
        <v>TC.KTML&amp;ĐHKK K17C</v>
      </c>
      <c r="L314" s="51"/>
      <c r="M314" s="58"/>
      <c r="N314" s="58"/>
      <c r="O314" s="58"/>
      <c r="P314" s="58"/>
      <c r="Q314" s="51"/>
      <c r="R314" s="58"/>
      <c r="V314" s="148"/>
      <c r="W314" s="5"/>
      <c r="X314" s="131"/>
      <c r="Y314" s="145"/>
      <c r="Z314" s="146"/>
      <c r="AA314" s="145"/>
      <c r="AB314" s="146"/>
      <c r="AC314" s="145"/>
      <c r="AD314" s="146"/>
      <c r="AE314" s="145"/>
      <c r="AF314" s="146"/>
      <c r="AG314" s="145"/>
      <c r="AH314" s="146"/>
      <c r="AI314" s="139"/>
      <c r="AJ314" s="140"/>
      <c r="AK314" s="139"/>
      <c r="AL314" s="140"/>
      <c r="AM314" s="66"/>
      <c r="AN314" s="48"/>
      <c r="AO314" s="49"/>
      <c r="AP314" s="49"/>
      <c r="AQ314" s="51"/>
      <c r="AR314" s="51"/>
      <c r="AS314" s="51"/>
      <c r="AT314" s="51"/>
    </row>
    <row r="315" spans="1:46" ht="35.1" customHeight="1" x14ac:dyDescent="0.25">
      <c r="K315" s="51" t="str">
        <f t="shared" si="23"/>
        <v>TC.KTML&amp;ĐHKK K17C</v>
      </c>
      <c r="L315" s="51"/>
      <c r="M315" s="58"/>
      <c r="N315" s="58"/>
      <c r="O315" s="58"/>
      <c r="P315" s="58"/>
      <c r="Q315" s="51"/>
      <c r="R315" s="58"/>
      <c r="V315" s="149"/>
      <c r="W315" s="10"/>
      <c r="X315" s="132"/>
      <c r="Y315" s="141" t="s">
        <v>10</v>
      </c>
      <c r="Z315" s="142"/>
      <c r="AA315" s="141" t="s">
        <v>234</v>
      </c>
      <c r="AB315" s="142"/>
      <c r="AC315" s="141" t="s">
        <v>324</v>
      </c>
      <c r="AD315" s="142"/>
      <c r="AE315" s="141" t="s">
        <v>324</v>
      </c>
      <c r="AF315" s="142"/>
      <c r="AG315" s="141" t="s">
        <v>347</v>
      </c>
      <c r="AH315" s="142"/>
      <c r="AI315" s="143"/>
      <c r="AJ315" s="144"/>
      <c r="AK315" s="143"/>
      <c r="AL315" s="144"/>
      <c r="AM315" s="67"/>
      <c r="AN315" s="68"/>
      <c r="AO315" s="69"/>
      <c r="AP315" s="69"/>
      <c r="AQ315" s="67"/>
      <c r="AR315" s="67"/>
      <c r="AS315" s="67"/>
      <c r="AT315" s="67"/>
    </row>
    <row r="316" spans="1:46" ht="35.1" customHeight="1" x14ac:dyDescent="0.3">
      <c r="K316" s="51" t="str">
        <f>W316</f>
        <v xml:space="preserve">CĐ.KTML&amp;ĐHKK K06Đ1  </v>
      </c>
      <c r="L316" s="51"/>
      <c r="M316" s="58"/>
      <c r="N316" s="58"/>
      <c r="O316" s="58"/>
      <c r="P316" s="58"/>
      <c r="Q316" s="51"/>
      <c r="R316" s="58"/>
      <c r="V316" s="148">
        <v>25</v>
      </c>
      <c r="W316" s="22" t="s">
        <v>41</v>
      </c>
      <c r="X316" s="42" t="s">
        <v>5</v>
      </c>
      <c r="Y316" s="122" t="s">
        <v>254</v>
      </c>
      <c r="Z316" s="123"/>
      <c r="AA316" s="122" t="s">
        <v>255</v>
      </c>
      <c r="AB316" s="123"/>
      <c r="AC316" s="122" t="s">
        <v>256</v>
      </c>
      <c r="AD316" s="123"/>
      <c r="AE316" s="122" t="s">
        <v>257</v>
      </c>
      <c r="AF316" s="123"/>
      <c r="AG316" s="122" t="s">
        <v>258</v>
      </c>
      <c r="AH316" s="123"/>
      <c r="AI316" s="122" t="s">
        <v>259</v>
      </c>
      <c r="AJ316" s="123"/>
      <c r="AK316" s="122" t="s">
        <v>260</v>
      </c>
      <c r="AL316" s="123"/>
      <c r="AM316" s="66" t="s">
        <v>264</v>
      </c>
      <c r="AN316" s="70" t="s">
        <v>267</v>
      </c>
      <c r="AO316" s="49" t="s">
        <v>116</v>
      </c>
      <c r="AP316" s="49">
        <v>510</v>
      </c>
      <c r="AQ316" s="50" t="e">
        <f>COUNTIF(#REF!,'FILE MAU'!AO316)</f>
        <v>#REF!</v>
      </c>
      <c r="AR316" s="50"/>
      <c r="AS316" s="51"/>
      <c r="AT316" s="51"/>
    </row>
    <row r="317" spans="1:46" ht="35.1" customHeight="1" x14ac:dyDescent="0.3">
      <c r="A317" t="s">
        <v>274</v>
      </c>
      <c r="B317" t="s">
        <v>275</v>
      </c>
      <c r="C317" t="s">
        <v>276</v>
      </c>
      <c r="D317" t="s">
        <v>277</v>
      </c>
      <c r="E317" t="s">
        <v>278</v>
      </c>
      <c r="F317" t="s">
        <v>279</v>
      </c>
      <c r="K317" s="51" t="str">
        <f>K316</f>
        <v xml:space="preserve">CĐ.KTML&amp;ĐHKK K06Đ1  </v>
      </c>
      <c r="L317" s="51"/>
      <c r="M317" s="58"/>
      <c r="N317" s="58"/>
      <c r="O317" s="58"/>
      <c r="P317" s="58"/>
      <c r="Q317" s="51"/>
      <c r="R317" s="58"/>
      <c r="V317" s="148"/>
      <c r="W317" s="7">
        <v>24</v>
      </c>
      <c r="X317" s="130" t="s">
        <v>173</v>
      </c>
      <c r="Y317" s="133" t="s">
        <v>253</v>
      </c>
      <c r="Z317" s="134"/>
      <c r="AA317" s="133" t="s">
        <v>405</v>
      </c>
      <c r="AB317" s="134"/>
      <c r="AC317" s="135" t="s">
        <v>10</v>
      </c>
      <c r="AD317" s="136"/>
      <c r="AE317" s="135" t="s">
        <v>10</v>
      </c>
      <c r="AF317" s="136"/>
      <c r="AG317" s="135" t="s">
        <v>10</v>
      </c>
      <c r="AH317" s="136"/>
      <c r="AI317" s="124"/>
      <c r="AJ317" s="125"/>
      <c r="AK317" s="124"/>
      <c r="AL317" s="125"/>
      <c r="AM317" s="66" t="str">
        <f>W316</f>
        <v xml:space="preserve">CĐ.KTML&amp;ĐHKK K06Đ1  </v>
      </c>
      <c r="AN317" s="68" t="s">
        <v>293</v>
      </c>
      <c r="AO317" s="49" t="s">
        <v>272</v>
      </c>
      <c r="AP317" s="49">
        <v>510</v>
      </c>
      <c r="AQ317" s="69">
        <f>ROUNDUP(AP316/26,0)</f>
        <v>20</v>
      </c>
      <c r="AR317" s="69"/>
      <c r="AS317" s="67"/>
      <c r="AT317" s="67"/>
    </row>
    <row r="318" spans="1:46" ht="35.1" customHeight="1" x14ac:dyDescent="0.25">
      <c r="A318" t="s">
        <v>283</v>
      </c>
      <c r="B318" t="s">
        <v>348</v>
      </c>
      <c r="C318" t="s">
        <v>255</v>
      </c>
      <c r="D318" t="s">
        <v>331</v>
      </c>
      <c r="E318" t="s">
        <v>19</v>
      </c>
      <c r="F318" t="s">
        <v>223</v>
      </c>
      <c r="K318" s="51" t="str">
        <f t="shared" ref="K318:K328" si="24">K317</f>
        <v xml:space="preserve">CĐ.KTML&amp;ĐHKK K06Đ1  </v>
      </c>
      <c r="L318" s="51"/>
      <c r="M318" s="58"/>
      <c r="N318" s="58"/>
      <c r="O318" s="58"/>
      <c r="P318" s="58"/>
      <c r="Q318" s="51"/>
      <c r="R318" s="58"/>
      <c r="V318" s="148"/>
      <c r="W318" s="19" t="s">
        <v>153</v>
      </c>
      <c r="X318" s="131"/>
      <c r="Y318" s="126" t="s">
        <v>349</v>
      </c>
      <c r="Z318" s="127"/>
      <c r="AA318" s="126" t="s">
        <v>331</v>
      </c>
      <c r="AB318" s="127"/>
      <c r="AC318" s="126" t="s">
        <v>10</v>
      </c>
      <c r="AD318" s="127"/>
      <c r="AE318" s="126" t="s">
        <v>50</v>
      </c>
      <c r="AF318" s="127"/>
      <c r="AG318" s="126" t="s">
        <v>330</v>
      </c>
      <c r="AH318" s="127"/>
      <c r="AI318" s="128"/>
      <c r="AJ318" s="129"/>
      <c r="AK318" s="128"/>
      <c r="AL318" s="129"/>
      <c r="AM318" s="66" t="s">
        <v>264</v>
      </c>
      <c r="AN318" s="66" t="s">
        <v>265</v>
      </c>
      <c r="AO318" s="70" t="s">
        <v>266</v>
      </c>
      <c r="AP318" s="70" t="s">
        <v>267</v>
      </c>
      <c r="AQ318" s="66" t="s">
        <v>268</v>
      </c>
      <c r="AR318" s="66" t="s">
        <v>269</v>
      </c>
      <c r="AS318" s="66" t="s">
        <v>270</v>
      </c>
      <c r="AT318" s="66" t="s">
        <v>271</v>
      </c>
    </row>
    <row r="319" spans="1:46" ht="35.1" customHeight="1" x14ac:dyDescent="0.25">
      <c r="A319" t="s">
        <v>283</v>
      </c>
      <c r="B319" t="s">
        <v>348</v>
      </c>
      <c r="C319" t="s">
        <v>254</v>
      </c>
      <c r="D319" t="s">
        <v>349</v>
      </c>
      <c r="E319" t="s">
        <v>230</v>
      </c>
      <c r="F319" t="s">
        <v>234</v>
      </c>
      <c r="K319" s="51" t="str">
        <f t="shared" si="24"/>
        <v xml:space="preserve">CĐ.KTML&amp;ĐHKK K06Đ1  </v>
      </c>
      <c r="L319" s="51"/>
      <c r="M319" s="58"/>
      <c r="N319" s="58"/>
      <c r="O319" s="58"/>
      <c r="P319" s="58"/>
      <c r="Q319" s="51"/>
      <c r="R319" s="58"/>
      <c r="V319" s="148"/>
      <c r="W319" s="7"/>
      <c r="X319" s="131"/>
      <c r="Y319" s="137">
        <v>3</v>
      </c>
      <c r="Z319" s="138"/>
      <c r="AA319" s="137">
        <v>3</v>
      </c>
      <c r="AB319" s="138"/>
      <c r="AC319" s="137"/>
      <c r="AD319" s="138"/>
      <c r="AE319" s="137">
        <v>3</v>
      </c>
      <c r="AF319" s="138"/>
      <c r="AG319" s="137">
        <v>3</v>
      </c>
      <c r="AH319" s="138"/>
      <c r="AI319" s="128"/>
      <c r="AJ319" s="129"/>
      <c r="AK319" s="128"/>
      <c r="AL319" s="129"/>
      <c r="AM319" s="64" t="s">
        <v>41</v>
      </c>
      <c r="AN319" s="78" t="s">
        <v>88</v>
      </c>
      <c r="AO319" s="72">
        <v>7</v>
      </c>
      <c r="AP319" s="73">
        <v>7</v>
      </c>
      <c r="AQ319" s="74"/>
      <c r="AR319" s="64" t="s">
        <v>19</v>
      </c>
      <c r="AS319" s="73">
        <v>33</v>
      </c>
      <c r="AT319" s="75" t="s">
        <v>282</v>
      </c>
    </row>
    <row r="320" spans="1:46" ht="35.1" customHeight="1" x14ac:dyDescent="0.25">
      <c r="A320" t="s">
        <v>283</v>
      </c>
      <c r="B320" t="s">
        <v>348</v>
      </c>
      <c r="C320" t="s">
        <v>257</v>
      </c>
      <c r="D320" t="s">
        <v>50</v>
      </c>
      <c r="E320" t="s">
        <v>12</v>
      </c>
      <c r="F320" t="s">
        <v>231</v>
      </c>
      <c r="K320" s="51" t="str">
        <f t="shared" si="24"/>
        <v xml:space="preserve">CĐ.KTML&amp;ĐHKK K06Đ1  </v>
      </c>
      <c r="L320" s="51"/>
      <c r="M320" s="58"/>
      <c r="N320" s="58"/>
      <c r="O320" s="58"/>
      <c r="P320" s="58"/>
      <c r="Q320" s="51"/>
      <c r="R320" s="58"/>
      <c r="V320" s="148"/>
      <c r="W320" s="7"/>
      <c r="X320" s="131"/>
      <c r="Y320" s="126" t="s">
        <v>230</v>
      </c>
      <c r="Z320" s="127"/>
      <c r="AA320" s="126" t="s">
        <v>19</v>
      </c>
      <c r="AB320" s="127"/>
      <c r="AC320" s="126" t="s">
        <v>10</v>
      </c>
      <c r="AD320" s="127"/>
      <c r="AE320" s="126" t="s">
        <v>12</v>
      </c>
      <c r="AF320" s="127"/>
      <c r="AG320" s="126" t="s">
        <v>111</v>
      </c>
      <c r="AH320" s="127"/>
      <c r="AI320" s="128"/>
      <c r="AJ320" s="129"/>
      <c r="AK320" s="128"/>
      <c r="AL320" s="129"/>
      <c r="AM320" s="64" t="s">
        <v>41</v>
      </c>
      <c r="AN320" s="78" t="s">
        <v>229</v>
      </c>
      <c r="AO320" s="72">
        <v>90</v>
      </c>
      <c r="AP320" s="73">
        <v>90</v>
      </c>
      <c r="AQ320" s="74"/>
      <c r="AR320" s="64" t="s">
        <v>111</v>
      </c>
      <c r="AS320" s="73">
        <v>33</v>
      </c>
      <c r="AT320" s="75" t="s">
        <v>282</v>
      </c>
    </row>
    <row r="321" spans="1:46" ht="35.1" customHeight="1" x14ac:dyDescent="0.25">
      <c r="A321" t="s">
        <v>283</v>
      </c>
      <c r="B321" t="s">
        <v>348</v>
      </c>
      <c r="C321" t="s">
        <v>258</v>
      </c>
      <c r="D321" t="s">
        <v>330</v>
      </c>
      <c r="E321" t="s">
        <v>111</v>
      </c>
      <c r="F321" t="s">
        <v>334</v>
      </c>
      <c r="K321" s="51" t="str">
        <f t="shared" si="24"/>
        <v xml:space="preserve">CĐ.KTML&amp;ĐHKK K06Đ1  </v>
      </c>
      <c r="L321" s="51"/>
      <c r="M321" s="58"/>
      <c r="N321" s="58"/>
      <c r="O321" s="58"/>
      <c r="P321" s="58"/>
      <c r="Q321" s="51"/>
      <c r="R321" s="58"/>
      <c r="V321" s="148"/>
      <c r="W321" s="7"/>
      <c r="X321" s="131"/>
      <c r="Y321" s="145"/>
      <c r="Z321" s="146"/>
      <c r="AA321" s="145"/>
      <c r="AB321" s="146"/>
      <c r="AC321" s="145"/>
      <c r="AD321" s="146"/>
      <c r="AE321" s="145"/>
      <c r="AF321" s="146"/>
      <c r="AG321" s="145"/>
      <c r="AH321" s="146"/>
      <c r="AI321" s="139"/>
      <c r="AJ321" s="140"/>
      <c r="AK321" s="139"/>
      <c r="AL321" s="140"/>
      <c r="AM321" s="64" t="s">
        <v>41</v>
      </c>
      <c r="AN321" s="78" t="s">
        <v>350</v>
      </c>
      <c r="AO321" s="72">
        <v>45</v>
      </c>
      <c r="AP321" s="73">
        <v>45</v>
      </c>
      <c r="AQ321" s="74"/>
      <c r="AR321" s="64" t="s">
        <v>19</v>
      </c>
      <c r="AS321" s="73">
        <v>33</v>
      </c>
      <c r="AT321" s="75" t="s">
        <v>282</v>
      </c>
    </row>
    <row r="322" spans="1:46" ht="35.1" customHeight="1" x14ac:dyDescent="0.25">
      <c r="K322" s="51" t="str">
        <f t="shared" si="24"/>
        <v xml:space="preserve">CĐ.KTML&amp;ĐHKK K06Đ1  </v>
      </c>
      <c r="L322" s="51"/>
      <c r="M322" s="58"/>
      <c r="N322" s="58"/>
      <c r="O322" s="58"/>
      <c r="P322" s="58"/>
      <c r="Q322" s="51"/>
      <c r="R322" s="58"/>
      <c r="V322" s="148"/>
      <c r="W322" s="7"/>
      <c r="X322" s="132"/>
      <c r="Y322" s="141" t="s">
        <v>234</v>
      </c>
      <c r="Z322" s="142"/>
      <c r="AA322" s="141" t="s">
        <v>223</v>
      </c>
      <c r="AB322" s="142"/>
      <c r="AC322" s="141" t="s">
        <v>10</v>
      </c>
      <c r="AD322" s="142"/>
      <c r="AE322" s="141" t="s">
        <v>231</v>
      </c>
      <c r="AF322" s="142"/>
      <c r="AG322" s="141" t="s">
        <v>334</v>
      </c>
      <c r="AH322" s="142"/>
      <c r="AI322" s="143"/>
      <c r="AJ322" s="144"/>
      <c r="AK322" s="143"/>
      <c r="AL322" s="144"/>
      <c r="AM322" s="64" t="s">
        <v>41</v>
      </c>
      <c r="AN322" s="78" t="s">
        <v>112</v>
      </c>
      <c r="AO322" s="72">
        <v>480</v>
      </c>
      <c r="AP322" s="73">
        <v>480</v>
      </c>
      <c r="AQ322" s="74"/>
      <c r="AR322" s="64" t="s">
        <v>113</v>
      </c>
      <c r="AS322" s="73">
        <v>33</v>
      </c>
      <c r="AT322" s="75" t="s">
        <v>282</v>
      </c>
    </row>
    <row r="323" spans="1:46" ht="35.1" customHeight="1" x14ac:dyDescent="0.25">
      <c r="A323" t="s">
        <v>274</v>
      </c>
      <c r="B323" t="s">
        <v>275</v>
      </c>
      <c r="C323" t="s">
        <v>276</v>
      </c>
      <c r="D323" t="s">
        <v>278</v>
      </c>
      <c r="E323" t="s">
        <v>277</v>
      </c>
      <c r="F323" t="s">
        <v>279</v>
      </c>
      <c r="K323" s="51" t="str">
        <f t="shared" si="24"/>
        <v xml:space="preserve">CĐ.KTML&amp;ĐHKK K06Đ1  </v>
      </c>
      <c r="L323" s="51"/>
      <c r="M323" s="58"/>
      <c r="N323" s="58"/>
      <c r="O323" s="58"/>
      <c r="P323" s="58"/>
      <c r="Q323" s="51"/>
      <c r="R323" s="58"/>
      <c r="V323" s="148"/>
      <c r="W323" s="7"/>
      <c r="X323" s="130" t="s">
        <v>174</v>
      </c>
      <c r="Y323" s="133"/>
      <c r="Z323" s="134"/>
      <c r="AA323" s="133" t="s">
        <v>10</v>
      </c>
      <c r="AB323" s="134"/>
      <c r="AC323" s="135" t="s">
        <v>10</v>
      </c>
      <c r="AD323" s="136"/>
      <c r="AE323" s="135" t="s">
        <v>10</v>
      </c>
      <c r="AF323" s="136"/>
      <c r="AG323" s="135" t="s">
        <v>10</v>
      </c>
      <c r="AH323" s="136"/>
      <c r="AI323" s="124"/>
      <c r="AJ323" s="125"/>
      <c r="AK323" s="124"/>
      <c r="AL323" s="125"/>
      <c r="AM323" s="64" t="s">
        <v>41</v>
      </c>
      <c r="AN323" s="78" t="s">
        <v>50</v>
      </c>
      <c r="AO323" s="72">
        <v>23</v>
      </c>
      <c r="AP323" s="73">
        <v>23</v>
      </c>
      <c r="AQ323" s="74"/>
      <c r="AR323" s="64" t="s">
        <v>12</v>
      </c>
      <c r="AS323" s="73">
        <v>33</v>
      </c>
      <c r="AT323" s="75" t="s">
        <v>282</v>
      </c>
    </row>
    <row r="324" spans="1:46" ht="35.1" customHeight="1" x14ac:dyDescent="0.25">
      <c r="A324" t="s">
        <v>287</v>
      </c>
      <c r="B324" t="s">
        <v>348</v>
      </c>
      <c r="C324" t="s">
        <v>255</v>
      </c>
      <c r="D324" t="s">
        <v>19</v>
      </c>
      <c r="E324" t="s">
        <v>331</v>
      </c>
      <c r="F324" t="s">
        <v>223</v>
      </c>
      <c r="K324" s="51" t="str">
        <f t="shared" si="24"/>
        <v xml:space="preserve">CĐ.KTML&amp;ĐHKK K06Đ1  </v>
      </c>
      <c r="L324" s="51"/>
      <c r="M324" s="58"/>
      <c r="N324" s="58"/>
      <c r="O324" s="58"/>
      <c r="P324" s="58"/>
      <c r="Q324" s="51"/>
      <c r="R324" s="58"/>
      <c r="V324" s="148"/>
      <c r="W324" s="8"/>
      <c r="X324" s="131"/>
      <c r="Y324" s="126" t="s">
        <v>349</v>
      </c>
      <c r="Z324" s="127"/>
      <c r="AA324" s="126" t="s">
        <v>331</v>
      </c>
      <c r="AB324" s="127"/>
      <c r="AC324" s="126" t="s">
        <v>10</v>
      </c>
      <c r="AD324" s="127"/>
      <c r="AE324" s="126" t="s">
        <v>50</v>
      </c>
      <c r="AF324" s="127"/>
      <c r="AG324" s="126" t="s">
        <v>330</v>
      </c>
      <c r="AH324" s="127"/>
      <c r="AI324" s="128"/>
      <c r="AJ324" s="129"/>
      <c r="AK324" s="128"/>
      <c r="AL324" s="129"/>
      <c r="AM324" s="64" t="s">
        <v>41</v>
      </c>
      <c r="AN324" s="78" t="s">
        <v>351</v>
      </c>
      <c r="AO324" s="72">
        <v>120</v>
      </c>
      <c r="AP324" s="73">
        <v>120</v>
      </c>
      <c r="AQ324" s="74"/>
      <c r="AR324" s="64" t="s">
        <v>315</v>
      </c>
      <c r="AS324" s="73">
        <v>33</v>
      </c>
      <c r="AT324" s="75" t="s">
        <v>282</v>
      </c>
    </row>
    <row r="325" spans="1:46" ht="35.1" customHeight="1" x14ac:dyDescent="0.25">
      <c r="A325" t="s">
        <v>287</v>
      </c>
      <c r="B325" t="s">
        <v>348</v>
      </c>
      <c r="C325" t="s">
        <v>254</v>
      </c>
      <c r="D325" t="s">
        <v>230</v>
      </c>
      <c r="E325" t="s">
        <v>349</v>
      </c>
      <c r="F325" t="s">
        <v>234</v>
      </c>
      <c r="K325" s="51" t="str">
        <f t="shared" si="24"/>
        <v xml:space="preserve">CĐ.KTML&amp;ĐHKK K06Đ1  </v>
      </c>
      <c r="L325" s="51"/>
      <c r="M325" s="58"/>
      <c r="N325" s="58"/>
      <c r="O325" s="58"/>
      <c r="P325" s="58"/>
      <c r="Q325" s="51"/>
      <c r="R325" s="58"/>
      <c r="V325" s="148"/>
      <c r="W325" s="5"/>
      <c r="X325" s="131"/>
      <c r="Y325" s="137">
        <v>3</v>
      </c>
      <c r="Z325" s="138"/>
      <c r="AA325" s="137">
        <v>3</v>
      </c>
      <c r="AB325" s="138"/>
      <c r="AC325" s="137"/>
      <c r="AD325" s="138"/>
      <c r="AE325" s="137">
        <v>3</v>
      </c>
      <c r="AF325" s="138"/>
      <c r="AG325" s="137">
        <v>3</v>
      </c>
      <c r="AH325" s="138"/>
      <c r="AI325" s="128"/>
      <c r="AJ325" s="129"/>
      <c r="AK325" s="128"/>
      <c r="AL325" s="129"/>
      <c r="AM325" s="64" t="s">
        <v>41</v>
      </c>
      <c r="AN325" s="78" t="s">
        <v>228</v>
      </c>
      <c r="AO325" s="72">
        <v>45</v>
      </c>
      <c r="AP325" s="73">
        <v>45</v>
      </c>
      <c r="AQ325" s="74"/>
      <c r="AR325" s="64" t="s">
        <v>230</v>
      </c>
      <c r="AS325" s="73">
        <v>33</v>
      </c>
      <c r="AT325" s="75" t="s">
        <v>282</v>
      </c>
    </row>
    <row r="326" spans="1:46" ht="35.1" customHeight="1" x14ac:dyDescent="0.25">
      <c r="A326" t="s">
        <v>287</v>
      </c>
      <c r="B326" t="s">
        <v>348</v>
      </c>
      <c r="C326" t="s">
        <v>257</v>
      </c>
      <c r="D326" t="s">
        <v>12</v>
      </c>
      <c r="E326" t="s">
        <v>50</v>
      </c>
      <c r="F326" t="s">
        <v>231</v>
      </c>
      <c r="K326" s="51" t="str">
        <f t="shared" si="24"/>
        <v xml:space="preserve">CĐ.KTML&amp;ĐHKK K06Đ1  </v>
      </c>
      <c r="L326" s="51"/>
      <c r="M326" s="58"/>
      <c r="N326" s="58"/>
      <c r="O326" s="58"/>
      <c r="P326" s="58"/>
      <c r="Q326" s="51"/>
      <c r="R326" s="58"/>
      <c r="V326" s="148"/>
      <c r="W326" s="5"/>
      <c r="X326" s="131"/>
      <c r="Y326" s="126" t="s">
        <v>230</v>
      </c>
      <c r="Z326" s="127"/>
      <c r="AA326" s="126" t="s">
        <v>19</v>
      </c>
      <c r="AB326" s="127"/>
      <c r="AC326" s="126" t="s">
        <v>10</v>
      </c>
      <c r="AD326" s="127"/>
      <c r="AE326" s="126" t="s">
        <v>12</v>
      </c>
      <c r="AF326" s="127"/>
      <c r="AG326" s="126" t="s">
        <v>111</v>
      </c>
      <c r="AH326" s="127"/>
      <c r="AI326" s="128"/>
      <c r="AJ326" s="129"/>
      <c r="AK326" s="128"/>
      <c r="AL326" s="129"/>
      <c r="AM326" s="64" t="s">
        <v>41</v>
      </c>
      <c r="AN326" s="78" t="s">
        <v>233</v>
      </c>
      <c r="AO326" s="72">
        <v>45</v>
      </c>
      <c r="AP326" s="73">
        <v>45</v>
      </c>
      <c r="AQ326" s="74"/>
      <c r="AR326" s="64" t="s">
        <v>19</v>
      </c>
      <c r="AS326" s="73">
        <v>33</v>
      </c>
      <c r="AT326" s="75" t="s">
        <v>282</v>
      </c>
    </row>
    <row r="327" spans="1:46" ht="35.1" customHeight="1" x14ac:dyDescent="0.3">
      <c r="A327" t="s">
        <v>287</v>
      </c>
      <c r="B327" t="s">
        <v>348</v>
      </c>
      <c r="C327" t="s">
        <v>258</v>
      </c>
      <c r="D327" t="s">
        <v>111</v>
      </c>
      <c r="E327" t="s">
        <v>330</v>
      </c>
      <c r="F327" t="s">
        <v>334</v>
      </c>
      <c r="K327" s="51" t="str">
        <f t="shared" si="24"/>
        <v xml:space="preserve">CĐ.KTML&amp;ĐHKK K06Đ1  </v>
      </c>
      <c r="L327" s="51"/>
      <c r="M327" s="58"/>
      <c r="N327" s="58"/>
      <c r="O327" s="58"/>
      <c r="P327" s="58"/>
      <c r="Q327" s="51"/>
      <c r="R327" s="58"/>
      <c r="V327" s="148"/>
      <c r="W327" s="5"/>
      <c r="X327" s="131"/>
      <c r="Y327" s="145"/>
      <c r="Z327" s="146"/>
      <c r="AA327" s="145"/>
      <c r="AB327" s="146"/>
      <c r="AC327" s="145"/>
      <c r="AD327" s="146"/>
      <c r="AE327" s="145"/>
      <c r="AF327" s="146"/>
      <c r="AG327" s="145"/>
      <c r="AH327" s="146"/>
      <c r="AI327" s="139"/>
      <c r="AJ327" s="140"/>
      <c r="AK327" s="139"/>
      <c r="AL327" s="140"/>
      <c r="AM327" s="66"/>
      <c r="AN327" s="48"/>
      <c r="AO327" s="49"/>
      <c r="AP327" s="49"/>
      <c r="AQ327" s="51"/>
      <c r="AR327" s="51"/>
      <c r="AS327" s="51"/>
      <c r="AT327" s="51"/>
    </row>
    <row r="328" spans="1:46" ht="35.1" customHeight="1" x14ac:dyDescent="0.25">
      <c r="K328" s="51" t="str">
        <f t="shared" si="24"/>
        <v xml:space="preserve">CĐ.KTML&amp;ĐHKK K06Đ1  </v>
      </c>
      <c r="L328" s="51"/>
      <c r="M328" s="58"/>
      <c r="N328" s="58"/>
      <c r="O328" s="58"/>
      <c r="P328" s="58"/>
      <c r="Q328" s="51"/>
      <c r="R328" s="58"/>
      <c r="V328" s="149"/>
      <c r="W328" s="10"/>
      <c r="X328" s="132"/>
      <c r="Y328" s="141" t="s">
        <v>234</v>
      </c>
      <c r="Z328" s="142"/>
      <c r="AA328" s="141" t="s">
        <v>223</v>
      </c>
      <c r="AB328" s="142"/>
      <c r="AC328" s="141" t="s">
        <v>10</v>
      </c>
      <c r="AD328" s="142"/>
      <c r="AE328" s="141" t="s">
        <v>231</v>
      </c>
      <c r="AF328" s="142"/>
      <c r="AG328" s="141" t="s">
        <v>334</v>
      </c>
      <c r="AH328" s="142"/>
      <c r="AI328" s="143"/>
      <c r="AJ328" s="144"/>
      <c r="AK328" s="143"/>
      <c r="AL328" s="144"/>
      <c r="AM328" s="67"/>
      <c r="AN328" s="68"/>
      <c r="AO328" s="69"/>
      <c r="AP328" s="69"/>
      <c r="AQ328" s="67"/>
      <c r="AR328" s="67"/>
      <c r="AS328" s="67"/>
      <c r="AT328" s="67"/>
    </row>
    <row r="329" spans="1:46" ht="35.1" customHeight="1" x14ac:dyDescent="0.3">
      <c r="K329" s="51" t="str">
        <f>W329</f>
        <v>CĐ.KTML&amp;ĐHKK K07Đ2</v>
      </c>
      <c r="L329" s="51"/>
      <c r="M329" s="58"/>
      <c r="N329" s="58"/>
      <c r="O329" s="58"/>
      <c r="P329" s="58"/>
      <c r="Q329" s="51"/>
      <c r="R329" s="58"/>
      <c r="V329" s="148">
        <v>26</v>
      </c>
      <c r="W329" s="22" t="s">
        <v>42</v>
      </c>
      <c r="X329" s="42" t="s">
        <v>5</v>
      </c>
      <c r="Y329" s="122" t="s">
        <v>254</v>
      </c>
      <c r="Z329" s="123"/>
      <c r="AA329" s="122" t="s">
        <v>255</v>
      </c>
      <c r="AB329" s="123"/>
      <c r="AC329" s="122" t="s">
        <v>256</v>
      </c>
      <c r="AD329" s="123"/>
      <c r="AE329" s="122" t="s">
        <v>257</v>
      </c>
      <c r="AF329" s="123"/>
      <c r="AG329" s="122" t="s">
        <v>258</v>
      </c>
      <c r="AH329" s="123"/>
      <c r="AI329" s="122" t="s">
        <v>259</v>
      </c>
      <c r="AJ329" s="123"/>
      <c r="AK329" s="122" t="s">
        <v>260</v>
      </c>
      <c r="AL329" s="123"/>
      <c r="AM329" s="66" t="s">
        <v>264</v>
      </c>
      <c r="AN329" s="70" t="s">
        <v>267</v>
      </c>
      <c r="AO329" s="49" t="s">
        <v>116</v>
      </c>
      <c r="AP329" s="49">
        <v>510</v>
      </c>
      <c r="AQ329" s="50" t="e">
        <f>COUNTIF(#REF!,'FILE MAU'!AO329)</f>
        <v>#REF!</v>
      </c>
      <c r="AR329" s="50"/>
      <c r="AS329" s="51"/>
      <c r="AT329" s="51"/>
    </row>
    <row r="330" spans="1:46" ht="35.1" customHeight="1" x14ac:dyDescent="0.3">
      <c r="A330" t="s">
        <v>274</v>
      </c>
      <c r="B330" t="s">
        <v>275</v>
      </c>
      <c r="C330" t="s">
        <v>276</v>
      </c>
      <c r="D330" t="s">
        <v>277</v>
      </c>
      <c r="E330" t="s">
        <v>278</v>
      </c>
      <c r="F330" t="s">
        <v>279</v>
      </c>
      <c r="K330" s="51" t="str">
        <f>K329</f>
        <v>CĐ.KTML&amp;ĐHKK K07Đ2</v>
      </c>
      <c r="L330" s="51"/>
      <c r="M330" s="58"/>
      <c r="N330" s="58"/>
      <c r="O330" s="58"/>
      <c r="P330" s="58"/>
      <c r="Q330" s="51"/>
      <c r="R330" s="58"/>
      <c r="V330" s="148"/>
      <c r="W330" s="7">
        <v>25</v>
      </c>
      <c r="X330" s="130" t="s">
        <v>173</v>
      </c>
      <c r="Y330" s="133" t="s">
        <v>253</v>
      </c>
      <c r="Z330" s="134"/>
      <c r="AA330" s="133" t="s">
        <v>10</v>
      </c>
      <c r="AB330" s="134"/>
      <c r="AC330" s="135" t="s">
        <v>10</v>
      </c>
      <c r="AD330" s="136"/>
      <c r="AE330" s="135" t="s">
        <v>10</v>
      </c>
      <c r="AF330" s="136"/>
      <c r="AG330" s="135" t="s">
        <v>10</v>
      </c>
      <c r="AH330" s="136"/>
      <c r="AI330" s="124"/>
      <c r="AJ330" s="125"/>
      <c r="AK330" s="124"/>
      <c r="AL330" s="125"/>
      <c r="AM330" s="66" t="str">
        <f>W329</f>
        <v>CĐ.KTML&amp;ĐHKK K07Đ2</v>
      </c>
      <c r="AN330" s="68" t="s">
        <v>293</v>
      </c>
      <c r="AO330" s="49" t="s">
        <v>272</v>
      </c>
      <c r="AP330" s="49">
        <v>510</v>
      </c>
      <c r="AQ330" s="69">
        <f>ROUNDUP(AP329/26,0)</f>
        <v>20</v>
      </c>
      <c r="AR330" s="69"/>
      <c r="AS330" s="67"/>
      <c r="AT330" s="67"/>
    </row>
    <row r="331" spans="1:46" ht="35.1" customHeight="1" x14ac:dyDescent="0.25">
      <c r="A331" t="s">
        <v>283</v>
      </c>
      <c r="B331" t="s">
        <v>42</v>
      </c>
      <c r="C331" t="s">
        <v>254</v>
      </c>
      <c r="D331" t="s">
        <v>352</v>
      </c>
      <c r="E331" t="s">
        <v>117</v>
      </c>
      <c r="F331" t="s">
        <v>15</v>
      </c>
      <c r="K331" s="51" t="str">
        <f t="shared" ref="K331:K341" si="25">K330</f>
        <v>CĐ.KTML&amp;ĐHKK K07Đ2</v>
      </c>
      <c r="L331" s="51"/>
      <c r="M331" s="58"/>
      <c r="N331" s="58"/>
      <c r="O331" s="58"/>
      <c r="P331" s="58"/>
      <c r="Q331" s="51"/>
      <c r="R331" s="58"/>
      <c r="V331" s="148"/>
      <c r="W331" s="15" t="s">
        <v>154</v>
      </c>
      <c r="X331" s="131"/>
      <c r="Y331" s="126" t="s">
        <v>352</v>
      </c>
      <c r="Z331" s="127"/>
      <c r="AA331" s="126" t="s">
        <v>10</v>
      </c>
      <c r="AB331" s="127"/>
      <c r="AC331" s="126" t="s">
        <v>233</v>
      </c>
      <c r="AD331" s="127"/>
      <c r="AE331" s="126" t="s">
        <v>346</v>
      </c>
      <c r="AF331" s="127"/>
      <c r="AG331" s="126" t="s">
        <v>353</v>
      </c>
      <c r="AH331" s="127"/>
      <c r="AI331" s="128"/>
      <c r="AJ331" s="129"/>
      <c r="AK331" s="128"/>
      <c r="AL331" s="129"/>
      <c r="AM331" s="66" t="s">
        <v>264</v>
      </c>
      <c r="AN331" s="66" t="s">
        <v>265</v>
      </c>
      <c r="AO331" s="70" t="s">
        <v>266</v>
      </c>
      <c r="AP331" s="70" t="s">
        <v>267</v>
      </c>
      <c r="AQ331" s="66" t="s">
        <v>268</v>
      </c>
      <c r="AR331" s="66" t="s">
        <v>269</v>
      </c>
      <c r="AS331" s="66" t="s">
        <v>270</v>
      </c>
      <c r="AT331" s="66" t="s">
        <v>271</v>
      </c>
    </row>
    <row r="332" spans="1:46" ht="35.1" customHeight="1" x14ac:dyDescent="0.25">
      <c r="A332" t="s">
        <v>283</v>
      </c>
      <c r="B332" t="s">
        <v>42</v>
      </c>
      <c r="C332" t="s">
        <v>257</v>
      </c>
      <c r="D332" t="s">
        <v>346</v>
      </c>
      <c r="E332" t="s">
        <v>230</v>
      </c>
      <c r="F332" t="s">
        <v>342</v>
      </c>
      <c r="K332" s="51" t="str">
        <f t="shared" si="25"/>
        <v>CĐ.KTML&amp;ĐHKK K07Đ2</v>
      </c>
      <c r="L332" s="51"/>
      <c r="M332" s="58"/>
      <c r="N332" s="58"/>
      <c r="O332" s="58"/>
      <c r="P332" s="58"/>
      <c r="Q332" s="51"/>
      <c r="R332" s="58"/>
      <c r="V332" s="148"/>
      <c r="W332" s="16"/>
      <c r="X332" s="131"/>
      <c r="Y332" s="137">
        <v>3</v>
      </c>
      <c r="Z332" s="138"/>
      <c r="AA332" s="137"/>
      <c r="AB332" s="138"/>
      <c r="AC332" s="137">
        <v>3</v>
      </c>
      <c r="AD332" s="138"/>
      <c r="AE332" s="137">
        <v>3</v>
      </c>
      <c r="AF332" s="138"/>
      <c r="AG332" s="137">
        <v>3</v>
      </c>
      <c r="AH332" s="138"/>
      <c r="AI332" s="128"/>
      <c r="AJ332" s="129"/>
      <c r="AK332" s="128"/>
      <c r="AL332" s="129"/>
      <c r="AM332" s="64" t="s">
        <v>288</v>
      </c>
      <c r="AN332" s="78" t="s">
        <v>326</v>
      </c>
      <c r="AO332" s="72">
        <v>45</v>
      </c>
      <c r="AP332" s="73">
        <v>45</v>
      </c>
      <c r="AQ332" s="74"/>
      <c r="AR332" s="64" t="s">
        <v>19</v>
      </c>
      <c r="AS332" s="73">
        <v>18</v>
      </c>
      <c r="AT332" s="75" t="s">
        <v>282</v>
      </c>
    </row>
    <row r="333" spans="1:46" ht="35.1" customHeight="1" x14ac:dyDescent="0.25">
      <c r="A333" t="s">
        <v>283</v>
      </c>
      <c r="B333" t="s">
        <v>42</v>
      </c>
      <c r="C333" t="s">
        <v>258</v>
      </c>
      <c r="D333" t="s">
        <v>353</v>
      </c>
      <c r="E333" t="s">
        <v>114</v>
      </c>
      <c r="F333" t="s">
        <v>344</v>
      </c>
      <c r="K333" s="51" t="str">
        <f t="shared" si="25"/>
        <v>CĐ.KTML&amp;ĐHKK K07Đ2</v>
      </c>
      <c r="L333" s="51"/>
      <c r="M333" s="58"/>
      <c r="N333" s="58"/>
      <c r="O333" s="58"/>
      <c r="P333" s="58"/>
      <c r="Q333" s="51"/>
      <c r="R333" s="58"/>
      <c r="V333" s="148"/>
      <c r="W333" s="16"/>
      <c r="X333" s="131"/>
      <c r="Y333" s="126" t="s">
        <v>117</v>
      </c>
      <c r="Z333" s="127"/>
      <c r="AA333" s="126" t="s">
        <v>10</v>
      </c>
      <c r="AB333" s="127"/>
      <c r="AC333" s="126" t="s">
        <v>119</v>
      </c>
      <c r="AD333" s="127"/>
      <c r="AE333" s="126" t="s">
        <v>230</v>
      </c>
      <c r="AF333" s="127"/>
      <c r="AG333" s="126" t="s">
        <v>114</v>
      </c>
      <c r="AH333" s="127"/>
      <c r="AI333" s="128"/>
      <c r="AJ333" s="129"/>
      <c r="AK333" s="128"/>
      <c r="AL333" s="129"/>
      <c r="AM333" s="64" t="s">
        <v>288</v>
      </c>
      <c r="AN333" s="78" t="s">
        <v>346</v>
      </c>
      <c r="AO333" s="72">
        <v>133</v>
      </c>
      <c r="AP333" s="73">
        <v>133</v>
      </c>
      <c r="AQ333" s="74"/>
      <c r="AR333" s="64" t="s">
        <v>230</v>
      </c>
      <c r="AS333" s="73">
        <v>18</v>
      </c>
      <c r="AT333" s="75" t="s">
        <v>282</v>
      </c>
    </row>
    <row r="334" spans="1:46" ht="35.1" customHeight="1" x14ac:dyDescent="0.25">
      <c r="A334" t="s">
        <v>283</v>
      </c>
      <c r="B334" t="s">
        <v>42</v>
      </c>
      <c r="C334" t="s">
        <v>256</v>
      </c>
      <c r="D334" t="s">
        <v>233</v>
      </c>
      <c r="E334" t="s">
        <v>119</v>
      </c>
      <c r="F334" t="s">
        <v>354</v>
      </c>
      <c r="K334" s="51" t="str">
        <f t="shared" si="25"/>
        <v>CĐ.KTML&amp;ĐHKK K07Đ2</v>
      </c>
      <c r="L334" s="51"/>
      <c r="M334" s="58"/>
      <c r="N334" s="58"/>
      <c r="O334" s="58"/>
      <c r="P334" s="58"/>
      <c r="Q334" s="51"/>
      <c r="R334" s="58"/>
      <c r="V334" s="148"/>
      <c r="W334" s="13"/>
      <c r="X334" s="131"/>
      <c r="Y334" s="145"/>
      <c r="Z334" s="146"/>
      <c r="AA334" s="145"/>
      <c r="AB334" s="146"/>
      <c r="AC334" s="145"/>
      <c r="AD334" s="146"/>
      <c r="AE334" s="145"/>
      <c r="AF334" s="146"/>
      <c r="AG334" s="145"/>
      <c r="AH334" s="146"/>
      <c r="AI334" s="139"/>
      <c r="AJ334" s="140"/>
      <c r="AK334" s="139"/>
      <c r="AL334" s="140"/>
      <c r="AM334" s="64" t="s">
        <v>288</v>
      </c>
      <c r="AN334" s="78" t="s">
        <v>50</v>
      </c>
      <c r="AO334" s="72">
        <v>105</v>
      </c>
      <c r="AP334" s="73">
        <v>105</v>
      </c>
      <c r="AQ334" s="74"/>
      <c r="AR334" s="64" t="s">
        <v>343</v>
      </c>
      <c r="AS334" s="73">
        <v>18</v>
      </c>
      <c r="AT334" s="75" t="s">
        <v>282</v>
      </c>
    </row>
    <row r="335" spans="1:46" ht="35.1" customHeight="1" x14ac:dyDescent="0.25">
      <c r="K335" s="51" t="str">
        <f t="shared" si="25"/>
        <v>CĐ.KTML&amp;ĐHKK K07Đ2</v>
      </c>
      <c r="L335" s="51"/>
      <c r="M335" s="58"/>
      <c r="N335" s="58"/>
      <c r="O335" s="58"/>
      <c r="P335" s="58"/>
      <c r="Q335" s="51"/>
      <c r="R335" s="58"/>
      <c r="V335" s="148"/>
      <c r="W335" s="13"/>
      <c r="X335" s="132"/>
      <c r="Y335" s="141" t="s">
        <v>15</v>
      </c>
      <c r="Z335" s="142"/>
      <c r="AA335" s="141" t="s">
        <v>10</v>
      </c>
      <c r="AB335" s="142"/>
      <c r="AC335" s="141" t="s">
        <v>354</v>
      </c>
      <c r="AD335" s="142"/>
      <c r="AE335" s="141" t="s">
        <v>342</v>
      </c>
      <c r="AF335" s="142"/>
      <c r="AG335" s="141" t="s">
        <v>344</v>
      </c>
      <c r="AH335" s="142"/>
      <c r="AI335" s="143"/>
      <c r="AJ335" s="144"/>
      <c r="AK335" s="143"/>
      <c r="AL335" s="144"/>
      <c r="AM335" s="64" t="s">
        <v>288</v>
      </c>
      <c r="AN335" s="78" t="s">
        <v>352</v>
      </c>
      <c r="AO335" s="72">
        <v>90</v>
      </c>
      <c r="AP335" s="73">
        <v>90</v>
      </c>
      <c r="AQ335" s="74"/>
      <c r="AR335" s="64" t="s">
        <v>117</v>
      </c>
      <c r="AS335" s="73">
        <v>18</v>
      </c>
      <c r="AT335" s="75" t="s">
        <v>282</v>
      </c>
    </row>
    <row r="336" spans="1:46" ht="35.1" customHeight="1" x14ac:dyDescent="0.25">
      <c r="A336" t="s">
        <v>274</v>
      </c>
      <c r="B336" t="s">
        <v>275</v>
      </c>
      <c r="C336" t="s">
        <v>276</v>
      </c>
      <c r="D336" t="s">
        <v>278</v>
      </c>
      <c r="E336" t="s">
        <v>277</v>
      </c>
      <c r="F336" t="s">
        <v>279</v>
      </c>
      <c r="K336" s="51" t="str">
        <f t="shared" si="25"/>
        <v>CĐ.KTML&amp;ĐHKK K07Đ2</v>
      </c>
      <c r="L336" s="51"/>
      <c r="M336" s="58"/>
      <c r="N336" s="58"/>
      <c r="O336" s="58"/>
      <c r="P336" s="58"/>
      <c r="Q336" s="51"/>
      <c r="R336" s="58"/>
      <c r="V336" s="148"/>
      <c r="W336" s="13"/>
      <c r="X336" s="130" t="s">
        <v>174</v>
      </c>
      <c r="Y336" s="133"/>
      <c r="Z336" s="134"/>
      <c r="AA336" s="133" t="s">
        <v>10</v>
      </c>
      <c r="AB336" s="134"/>
      <c r="AC336" s="135" t="s">
        <v>10</v>
      </c>
      <c r="AD336" s="136"/>
      <c r="AE336" s="135" t="s">
        <v>10</v>
      </c>
      <c r="AF336" s="136"/>
      <c r="AG336" s="135" t="s">
        <v>10</v>
      </c>
      <c r="AH336" s="136"/>
      <c r="AI336" s="124"/>
      <c r="AJ336" s="125"/>
      <c r="AK336" s="124"/>
      <c r="AL336" s="125"/>
      <c r="AM336" s="64" t="s">
        <v>288</v>
      </c>
      <c r="AN336" s="78" t="s">
        <v>355</v>
      </c>
      <c r="AO336" s="72">
        <v>45</v>
      </c>
      <c r="AP336" s="73">
        <v>45</v>
      </c>
      <c r="AQ336" s="74"/>
      <c r="AR336" s="64" t="s">
        <v>114</v>
      </c>
      <c r="AS336" s="73">
        <v>18</v>
      </c>
      <c r="AT336" s="75" t="s">
        <v>282</v>
      </c>
    </row>
    <row r="337" spans="1:46" ht="35.1" customHeight="1" x14ac:dyDescent="0.25">
      <c r="A337" t="s">
        <v>287</v>
      </c>
      <c r="B337" t="s">
        <v>42</v>
      </c>
      <c r="C337" t="s">
        <v>254</v>
      </c>
      <c r="D337" t="s">
        <v>117</v>
      </c>
      <c r="E337" t="s">
        <v>352</v>
      </c>
      <c r="F337" t="s">
        <v>15</v>
      </c>
      <c r="K337" s="51" t="str">
        <f t="shared" si="25"/>
        <v>CĐ.KTML&amp;ĐHKK K07Đ2</v>
      </c>
      <c r="L337" s="51"/>
      <c r="M337" s="58"/>
      <c r="N337" s="58"/>
      <c r="O337" s="58"/>
      <c r="P337" s="58"/>
      <c r="Q337" s="51"/>
      <c r="R337" s="58"/>
      <c r="V337" s="148"/>
      <c r="W337" s="17"/>
      <c r="X337" s="131"/>
      <c r="Y337" s="126" t="s">
        <v>352</v>
      </c>
      <c r="Z337" s="127"/>
      <c r="AA337" s="126" t="s">
        <v>10</v>
      </c>
      <c r="AB337" s="127"/>
      <c r="AC337" s="126" t="s">
        <v>233</v>
      </c>
      <c r="AD337" s="127"/>
      <c r="AE337" s="126" t="s">
        <v>346</v>
      </c>
      <c r="AF337" s="127"/>
      <c r="AG337" s="126" t="s">
        <v>353</v>
      </c>
      <c r="AH337" s="127"/>
      <c r="AI337" s="128"/>
      <c r="AJ337" s="129"/>
      <c r="AK337" s="128"/>
      <c r="AL337" s="129"/>
      <c r="AM337" s="64" t="s">
        <v>288</v>
      </c>
      <c r="AN337" s="78" t="s">
        <v>233</v>
      </c>
      <c r="AO337" s="72">
        <v>45</v>
      </c>
      <c r="AP337" s="73">
        <v>45</v>
      </c>
      <c r="AQ337" s="74"/>
      <c r="AR337" s="64" t="s">
        <v>119</v>
      </c>
      <c r="AS337" s="73">
        <v>18</v>
      </c>
      <c r="AT337" s="75" t="s">
        <v>282</v>
      </c>
    </row>
    <row r="338" spans="1:46" ht="35.1" customHeight="1" x14ac:dyDescent="0.25">
      <c r="A338" t="s">
        <v>287</v>
      </c>
      <c r="B338" t="s">
        <v>42</v>
      </c>
      <c r="C338" t="s">
        <v>257</v>
      </c>
      <c r="D338" t="s">
        <v>230</v>
      </c>
      <c r="E338" t="s">
        <v>346</v>
      </c>
      <c r="F338" t="s">
        <v>342</v>
      </c>
      <c r="K338" s="51" t="str">
        <f t="shared" si="25"/>
        <v>CĐ.KTML&amp;ĐHKK K07Đ2</v>
      </c>
      <c r="L338" s="51"/>
      <c r="M338" s="58"/>
      <c r="N338" s="58"/>
      <c r="O338" s="58"/>
      <c r="P338" s="58"/>
      <c r="Q338" s="51"/>
      <c r="R338" s="58"/>
      <c r="V338" s="148"/>
      <c r="W338" s="17"/>
      <c r="X338" s="131"/>
      <c r="Y338" s="137">
        <v>3</v>
      </c>
      <c r="Z338" s="138"/>
      <c r="AA338" s="137"/>
      <c r="AB338" s="138"/>
      <c r="AC338" s="137">
        <v>3</v>
      </c>
      <c r="AD338" s="138"/>
      <c r="AE338" s="137">
        <v>3</v>
      </c>
      <c r="AF338" s="138"/>
      <c r="AG338" s="137">
        <v>3</v>
      </c>
      <c r="AH338" s="138"/>
      <c r="AI338" s="128"/>
      <c r="AJ338" s="129"/>
      <c r="AK338" s="128"/>
      <c r="AL338" s="129"/>
      <c r="AM338" s="64"/>
      <c r="AN338" s="65"/>
      <c r="AO338" s="62"/>
      <c r="AP338" s="62"/>
      <c r="AQ338" s="63"/>
      <c r="AR338" s="64"/>
      <c r="AS338" s="63"/>
      <c r="AT338" s="64"/>
    </row>
    <row r="339" spans="1:46" ht="35.1" customHeight="1" x14ac:dyDescent="0.25">
      <c r="A339" t="s">
        <v>287</v>
      </c>
      <c r="B339" t="s">
        <v>42</v>
      </c>
      <c r="C339" t="s">
        <v>258</v>
      </c>
      <c r="D339" t="s">
        <v>114</v>
      </c>
      <c r="E339" t="s">
        <v>353</v>
      </c>
      <c r="F339" t="s">
        <v>344</v>
      </c>
      <c r="K339" s="51" t="str">
        <f t="shared" si="25"/>
        <v>CĐ.KTML&amp;ĐHKK K07Đ2</v>
      </c>
      <c r="L339" s="51"/>
      <c r="M339" s="58"/>
      <c r="N339" s="58"/>
      <c r="O339" s="58"/>
      <c r="P339" s="58"/>
      <c r="Q339" s="51"/>
      <c r="R339" s="58"/>
      <c r="V339" s="148"/>
      <c r="W339" s="17"/>
      <c r="X339" s="131"/>
      <c r="Y339" s="126" t="s">
        <v>117</v>
      </c>
      <c r="Z339" s="127"/>
      <c r="AA339" s="126" t="s">
        <v>10</v>
      </c>
      <c r="AB339" s="127"/>
      <c r="AC339" s="126" t="s">
        <v>119</v>
      </c>
      <c r="AD339" s="127"/>
      <c r="AE339" s="126" t="s">
        <v>230</v>
      </c>
      <c r="AF339" s="127"/>
      <c r="AG339" s="126" t="s">
        <v>114</v>
      </c>
      <c r="AH339" s="127"/>
      <c r="AI339" s="128"/>
      <c r="AJ339" s="129"/>
      <c r="AK339" s="128"/>
      <c r="AL339" s="129"/>
      <c r="AM339" s="64"/>
      <c r="AN339" s="65"/>
      <c r="AO339" s="62"/>
      <c r="AP339" s="62"/>
      <c r="AQ339" s="63"/>
      <c r="AR339" s="64"/>
      <c r="AS339" s="63"/>
      <c r="AT339" s="64"/>
    </row>
    <row r="340" spans="1:46" ht="35.1" customHeight="1" x14ac:dyDescent="0.3">
      <c r="A340" t="s">
        <v>287</v>
      </c>
      <c r="B340" t="s">
        <v>42</v>
      </c>
      <c r="C340" t="s">
        <v>256</v>
      </c>
      <c r="D340" t="s">
        <v>119</v>
      </c>
      <c r="E340" t="s">
        <v>233</v>
      </c>
      <c r="F340" t="s">
        <v>354</v>
      </c>
      <c r="K340" s="51" t="str">
        <f t="shared" si="25"/>
        <v>CĐ.KTML&amp;ĐHKK K07Đ2</v>
      </c>
      <c r="L340" s="51"/>
      <c r="M340" s="58"/>
      <c r="N340" s="58"/>
      <c r="O340" s="58"/>
      <c r="P340" s="58"/>
      <c r="Q340" s="51"/>
      <c r="R340" s="58"/>
      <c r="V340" s="148"/>
      <c r="W340" s="16"/>
      <c r="X340" s="131"/>
      <c r="Y340" s="145"/>
      <c r="Z340" s="146"/>
      <c r="AA340" s="145"/>
      <c r="AB340" s="146"/>
      <c r="AC340" s="145"/>
      <c r="AD340" s="146"/>
      <c r="AE340" s="145"/>
      <c r="AF340" s="146"/>
      <c r="AG340" s="145"/>
      <c r="AH340" s="146"/>
      <c r="AI340" s="139"/>
      <c r="AJ340" s="140"/>
      <c r="AK340" s="139"/>
      <c r="AL340" s="140"/>
      <c r="AM340" s="66"/>
      <c r="AN340" s="48"/>
      <c r="AO340" s="49"/>
      <c r="AP340" s="49"/>
      <c r="AQ340" s="51"/>
      <c r="AR340" s="51"/>
      <c r="AS340" s="51"/>
      <c r="AT340" s="51"/>
    </row>
    <row r="341" spans="1:46" ht="35.1" customHeight="1" x14ac:dyDescent="0.25">
      <c r="K341" s="51" t="str">
        <f t="shared" si="25"/>
        <v>CĐ.KTML&amp;ĐHKK K07Đ2</v>
      </c>
      <c r="L341" s="51"/>
      <c r="M341" s="58"/>
      <c r="N341" s="58"/>
      <c r="O341" s="58"/>
      <c r="P341" s="58"/>
      <c r="Q341" s="51"/>
      <c r="R341" s="58"/>
      <c r="V341" s="149"/>
      <c r="W341" s="18"/>
      <c r="X341" s="132"/>
      <c r="Y341" s="141" t="s">
        <v>15</v>
      </c>
      <c r="Z341" s="142"/>
      <c r="AA341" s="141" t="s">
        <v>10</v>
      </c>
      <c r="AB341" s="142"/>
      <c r="AC341" s="141" t="s">
        <v>354</v>
      </c>
      <c r="AD341" s="142"/>
      <c r="AE341" s="141" t="s">
        <v>342</v>
      </c>
      <c r="AF341" s="142"/>
      <c r="AG341" s="141" t="s">
        <v>344</v>
      </c>
      <c r="AH341" s="142"/>
      <c r="AI341" s="143"/>
      <c r="AJ341" s="144"/>
      <c r="AK341" s="143"/>
      <c r="AL341" s="144"/>
      <c r="AM341" s="67"/>
      <c r="AN341" s="68"/>
      <c r="AO341" s="69"/>
      <c r="AP341" s="69"/>
      <c r="AQ341" s="67"/>
      <c r="AR341" s="67"/>
      <c r="AS341" s="67"/>
      <c r="AT341" s="67"/>
    </row>
    <row r="342" spans="1:46" ht="35.1" customHeight="1" x14ac:dyDescent="0.3">
      <c r="K342" s="51" t="str">
        <f>W342</f>
        <v>CĐ.KTML&amp;ĐHKK K08</v>
      </c>
      <c r="L342" s="51"/>
      <c r="M342" s="58"/>
      <c r="N342" s="58"/>
      <c r="O342" s="58"/>
      <c r="P342" s="58"/>
      <c r="Q342" s="51"/>
      <c r="R342" s="58"/>
      <c r="V342" s="148">
        <v>27</v>
      </c>
      <c r="W342" s="22" t="s">
        <v>74</v>
      </c>
      <c r="X342" s="42" t="s">
        <v>5</v>
      </c>
      <c r="Y342" s="122" t="s">
        <v>254</v>
      </c>
      <c r="Z342" s="123"/>
      <c r="AA342" s="122" t="s">
        <v>255</v>
      </c>
      <c r="AB342" s="123"/>
      <c r="AC342" s="122" t="s">
        <v>256</v>
      </c>
      <c r="AD342" s="123"/>
      <c r="AE342" s="122" t="s">
        <v>257</v>
      </c>
      <c r="AF342" s="123"/>
      <c r="AG342" s="122" t="s">
        <v>258</v>
      </c>
      <c r="AH342" s="123"/>
      <c r="AI342" s="122" t="s">
        <v>259</v>
      </c>
      <c r="AJ342" s="123"/>
      <c r="AK342" s="122" t="s">
        <v>260</v>
      </c>
      <c r="AL342" s="123"/>
      <c r="AM342" s="66" t="s">
        <v>264</v>
      </c>
      <c r="AN342" s="70" t="s">
        <v>267</v>
      </c>
      <c r="AO342" s="49" t="s">
        <v>116</v>
      </c>
      <c r="AP342" s="49">
        <v>510</v>
      </c>
      <c r="AQ342" s="50" t="e">
        <f>COUNTIF(#REF!,'FILE MAU'!AO342)</f>
        <v>#REF!</v>
      </c>
      <c r="AR342" s="50"/>
      <c r="AS342" s="51"/>
      <c r="AT342" s="51"/>
    </row>
    <row r="343" spans="1:46" ht="35.1" customHeight="1" x14ac:dyDescent="0.3">
      <c r="A343" t="s">
        <v>274</v>
      </c>
      <c r="B343" t="s">
        <v>275</v>
      </c>
      <c r="C343" t="s">
        <v>276</v>
      </c>
      <c r="D343" t="s">
        <v>277</v>
      </c>
      <c r="E343" t="s">
        <v>278</v>
      </c>
      <c r="F343" t="s">
        <v>279</v>
      </c>
      <c r="K343" s="51" t="str">
        <f>K342</f>
        <v>CĐ.KTML&amp;ĐHKK K08</v>
      </c>
      <c r="L343" s="51"/>
      <c r="M343" s="58"/>
      <c r="N343" s="58"/>
      <c r="O343" s="58"/>
      <c r="P343" s="58"/>
      <c r="Q343" s="51"/>
      <c r="R343" s="58"/>
      <c r="V343" s="148"/>
      <c r="W343" s="21">
        <v>24</v>
      </c>
      <c r="X343" s="130" t="s">
        <v>173</v>
      </c>
      <c r="Y343" s="133" t="s">
        <v>253</v>
      </c>
      <c r="Z343" s="134"/>
      <c r="AA343" s="133" t="s">
        <v>405</v>
      </c>
      <c r="AB343" s="134"/>
      <c r="AC343" s="135" t="s">
        <v>10</v>
      </c>
      <c r="AD343" s="136"/>
      <c r="AE343" s="135" t="s">
        <v>10</v>
      </c>
      <c r="AF343" s="136"/>
      <c r="AG343" s="135" t="s">
        <v>10</v>
      </c>
      <c r="AH343" s="136"/>
      <c r="AI343" s="124"/>
      <c r="AJ343" s="125"/>
      <c r="AK343" s="124"/>
      <c r="AL343" s="125"/>
      <c r="AM343" s="66" t="str">
        <f>W342</f>
        <v>CĐ.KTML&amp;ĐHKK K08</v>
      </c>
      <c r="AN343" s="68" t="s">
        <v>293</v>
      </c>
      <c r="AO343" s="49" t="s">
        <v>272</v>
      </c>
      <c r="AP343" s="49">
        <v>510</v>
      </c>
      <c r="AQ343" s="69">
        <f>ROUNDUP(AP342/26,0)</f>
        <v>20</v>
      </c>
      <c r="AR343" s="69"/>
      <c r="AS343" s="67"/>
      <c r="AT343" s="67"/>
    </row>
    <row r="344" spans="1:46" ht="35.1" customHeight="1" x14ac:dyDescent="0.25">
      <c r="A344" t="s">
        <v>283</v>
      </c>
      <c r="B344" t="s">
        <v>74</v>
      </c>
      <c r="C344" t="s">
        <v>255</v>
      </c>
      <c r="D344" t="s">
        <v>225</v>
      </c>
      <c r="E344" t="s">
        <v>52</v>
      </c>
      <c r="F344" t="s">
        <v>342</v>
      </c>
      <c r="K344" s="51" t="str">
        <f t="shared" ref="K344:K354" si="26">K343</f>
        <v>CĐ.KTML&amp;ĐHKK K08</v>
      </c>
      <c r="L344" s="51"/>
      <c r="M344" s="58"/>
      <c r="N344" s="58"/>
      <c r="O344" s="58"/>
      <c r="P344" s="58"/>
      <c r="Q344" s="51"/>
      <c r="R344" s="58"/>
      <c r="V344" s="148"/>
      <c r="W344" s="20" t="s">
        <v>155</v>
      </c>
      <c r="X344" s="131"/>
      <c r="Y344" s="126" t="s">
        <v>10</v>
      </c>
      <c r="Z344" s="127"/>
      <c r="AA344" s="126" t="s">
        <v>225</v>
      </c>
      <c r="AB344" s="127"/>
      <c r="AC344" s="126" t="s">
        <v>227</v>
      </c>
      <c r="AD344" s="127"/>
      <c r="AE344" s="126" t="s">
        <v>106</v>
      </c>
      <c r="AF344" s="127"/>
      <c r="AG344" s="126" t="s">
        <v>235</v>
      </c>
      <c r="AH344" s="127"/>
      <c r="AI344" s="128"/>
      <c r="AJ344" s="129"/>
      <c r="AK344" s="128"/>
      <c r="AL344" s="129"/>
      <c r="AM344" s="66" t="s">
        <v>264</v>
      </c>
      <c r="AN344" s="66" t="s">
        <v>265</v>
      </c>
      <c r="AO344" s="70" t="s">
        <v>266</v>
      </c>
      <c r="AP344" s="70" t="s">
        <v>267</v>
      </c>
      <c r="AQ344" s="66" t="s">
        <v>268</v>
      </c>
      <c r="AR344" s="66" t="s">
        <v>269</v>
      </c>
      <c r="AS344" s="66" t="s">
        <v>270</v>
      </c>
      <c r="AT344" s="66" t="s">
        <v>271</v>
      </c>
    </row>
    <row r="345" spans="1:46" ht="35.1" customHeight="1" x14ac:dyDescent="0.25">
      <c r="A345" t="s">
        <v>283</v>
      </c>
      <c r="B345" t="s">
        <v>74</v>
      </c>
      <c r="C345" t="s">
        <v>257</v>
      </c>
      <c r="D345" t="s">
        <v>106</v>
      </c>
      <c r="E345" t="s">
        <v>117</v>
      </c>
      <c r="F345" t="s">
        <v>344</v>
      </c>
      <c r="K345" s="51" t="str">
        <f t="shared" si="26"/>
        <v>CĐ.KTML&amp;ĐHKK K08</v>
      </c>
      <c r="L345" s="51"/>
      <c r="M345" s="58"/>
      <c r="N345" s="58"/>
      <c r="O345" s="58"/>
      <c r="P345" s="58"/>
      <c r="Q345" s="51"/>
      <c r="R345" s="58"/>
      <c r="V345" s="148"/>
      <c r="W345" s="13"/>
      <c r="X345" s="131"/>
      <c r="Y345" s="137"/>
      <c r="Z345" s="138"/>
      <c r="AA345" s="137">
        <v>3</v>
      </c>
      <c r="AB345" s="138"/>
      <c r="AC345" s="137">
        <v>3</v>
      </c>
      <c r="AD345" s="138"/>
      <c r="AE345" s="137">
        <v>3</v>
      </c>
      <c r="AF345" s="138"/>
      <c r="AG345" s="137">
        <v>3</v>
      </c>
      <c r="AH345" s="138"/>
      <c r="AI345" s="128"/>
      <c r="AJ345" s="129"/>
      <c r="AK345" s="128"/>
      <c r="AL345" s="129"/>
      <c r="AM345" s="64" t="s">
        <v>74</v>
      </c>
      <c r="AN345" s="78" t="s">
        <v>54</v>
      </c>
      <c r="AO345" s="72">
        <v>75</v>
      </c>
      <c r="AP345" s="73">
        <v>75</v>
      </c>
      <c r="AQ345" s="74"/>
      <c r="AR345" s="64" t="s">
        <v>66</v>
      </c>
      <c r="AS345" s="73">
        <v>24</v>
      </c>
      <c r="AT345" s="75" t="s">
        <v>282</v>
      </c>
    </row>
    <row r="346" spans="1:46" ht="35.1" customHeight="1" x14ac:dyDescent="0.25">
      <c r="A346" t="s">
        <v>283</v>
      </c>
      <c r="B346" t="s">
        <v>74</v>
      </c>
      <c r="C346" t="s">
        <v>258</v>
      </c>
      <c r="D346" t="s">
        <v>235</v>
      </c>
      <c r="E346" t="s">
        <v>236</v>
      </c>
      <c r="F346" t="s">
        <v>356</v>
      </c>
      <c r="K346" s="51" t="str">
        <f t="shared" si="26"/>
        <v>CĐ.KTML&amp;ĐHKK K08</v>
      </c>
      <c r="L346" s="51"/>
      <c r="M346" s="58"/>
      <c r="N346" s="58"/>
      <c r="O346" s="58"/>
      <c r="P346" s="58"/>
      <c r="Q346" s="51"/>
      <c r="R346" s="58"/>
      <c r="V346" s="148"/>
      <c r="W346" s="13"/>
      <c r="X346" s="131"/>
      <c r="Y346" s="126" t="s">
        <v>10</v>
      </c>
      <c r="Z346" s="127"/>
      <c r="AA346" s="126" t="s">
        <v>52</v>
      </c>
      <c r="AB346" s="127"/>
      <c r="AC346" s="126" t="s">
        <v>343</v>
      </c>
      <c r="AD346" s="127"/>
      <c r="AE346" s="126" t="s">
        <v>117</v>
      </c>
      <c r="AF346" s="127"/>
      <c r="AG346" s="126" t="s">
        <v>236</v>
      </c>
      <c r="AH346" s="127"/>
      <c r="AI346" s="128"/>
      <c r="AJ346" s="129"/>
      <c r="AK346" s="128"/>
      <c r="AL346" s="129"/>
      <c r="AM346" s="64" t="s">
        <v>74</v>
      </c>
      <c r="AN346" s="78" t="s">
        <v>61</v>
      </c>
      <c r="AO346" s="72">
        <v>30</v>
      </c>
      <c r="AP346" s="73">
        <v>30</v>
      </c>
      <c r="AQ346" s="74"/>
      <c r="AR346" s="64" t="s">
        <v>62</v>
      </c>
      <c r="AS346" s="73">
        <v>24</v>
      </c>
      <c r="AT346" s="75" t="s">
        <v>282</v>
      </c>
    </row>
    <row r="347" spans="1:46" ht="35.1" customHeight="1" x14ac:dyDescent="0.25">
      <c r="A347" t="s">
        <v>283</v>
      </c>
      <c r="B347" t="s">
        <v>74</v>
      </c>
      <c r="C347" t="s">
        <v>256</v>
      </c>
      <c r="D347" t="s">
        <v>227</v>
      </c>
      <c r="E347" t="s">
        <v>343</v>
      </c>
      <c r="F347" t="s">
        <v>342</v>
      </c>
      <c r="K347" s="51" t="str">
        <f t="shared" si="26"/>
        <v>CĐ.KTML&amp;ĐHKK K08</v>
      </c>
      <c r="L347" s="51"/>
      <c r="M347" s="58"/>
      <c r="N347" s="58"/>
      <c r="O347" s="58"/>
      <c r="P347" s="58"/>
      <c r="Q347" s="51"/>
      <c r="R347" s="58"/>
      <c r="V347" s="148"/>
      <c r="W347" s="13"/>
      <c r="X347" s="131"/>
      <c r="Y347" s="145"/>
      <c r="Z347" s="146"/>
      <c r="AA347" s="145"/>
      <c r="AB347" s="146"/>
      <c r="AC347" s="145"/>
      <c r="AD347" s="146"/>
      <c r="AE347" s="145"/>
      <c r="AF347" s="146"/>
      <c r="AG347" s="145"/>
      <c r="AH347" s="146"/>
      <c r="AI347" s="139"/>
      <c r="AJ347" s="140"/>
      <c r="AK347" s="139"/>
      <c r="AL347" s="140"/>
      <c r="AM347" s="64" t="s">
        <v>74</v>
      </c>
      <c r="AN347" s="78" t="s">
        <v>56</v>
      </c>
      <c r="AO347" s="72">
        <v>120</v>
      </c>
      <c r="AP347" s="73">
        <v>120</v>
      </c>
      <c r="AQ347" s="74"/>
      <c r="AR347" s="64" t="s">
        <v>57</v>
      </c>
      <c r="AS347" s="73">
        <v>24</v>
      </c>
      <c r="AT347" s="75" t="s">
        <v>282</v>
      </c>
    </row>
    <row r="348" spans="1:46" ht="35.1" customHeight="1" x14ac:dyDescent="0.25">
      <c r="K348" s="51" t="str">
        <f t="shared" si="26"/>
        <v>CĐ.KTML&amp;ĐHKK K08</v>
      </c>
      <c r="L348" s="51"/>
      <c r="M348" s="58"/>
      <c r="N348" s="58"/>
      <c r="O348" s="58"/>
      <c r="P348" s="58"/>
      <c r="Q348" s="51"/>
      <c r="R348" s="58"/>
      <c r="V348" s="148"/>
      <c r="W348" s="13"/>
      <c r="X348" s="132"/>
      <c r="Y348" s="141" t="s">
        <v>10</v>
      </c>
      <c r="Z348" s="142"/>
      <c r="AA348" s="141" t="s">
        <v>342</v>
      </c>
      <c r="AB348" s="142"/>
      <c r="AC348" s="141" t="s">
        <v>342</v>
      </c>
      <c r="AD348" s="142"/>
      <c r="AE348" s="141" t="s">
        <v>344</v>
      </c>
      <c r="AF348" s="142"/>
      <c r="AG348" s="141" t="s">
        <v>356</v>
      </c>
      <c r="AH348" s="142"/>
      <c r="AI348" s="143"/>
      <c r="AJ348" s="144"/>
      <c r="AK348" s="143"/>
      <c r="AL348" s="144"/>
      <c r="AM348" s="64" t="s">
        <v>74</v>
      </c>
      <c r="AN348" s="78" t="s">
        <v>106</v>
      </c>
      <c r="AO348" s="72">
        <v>60</v>
      </c>
      <c r="AP348" s="73">
        <v>60</v>
      </c>
      <c r="AQ348" s="74"/>
      <c r="AR348" s="64" t="s">
        <v>117</v>
      </c>
      <c r="AS348" s="73">
        <v>24</v>
      </c>
      <c r="AT348" s="75" t="s">
        <v>282</v>
      </c>
    </row>
    <row r="349" spans="1:46" ht="35.1" customHeight="1" x14ac:dyDescent="0.25">
      <c r="A349" t="s">
        <v>274</v>
      </c>
      <c r="B349" t="s">
        <v>275</v>
      </c>
      <c r="C349" t="s">
        <v>276</v>
      </c>
      <c r="D349" t="s">
        <v>278</v>
      </c>
      <c r="E349" t="s">
        <v>277</v>
      </c>
      <c r="F349" t="s">
        <v>279</v>
      </c>
      <c r="K349" s="51" t="str">
        <f t="shared" si="26"/>
        <v>CĐ.KTML&amp;ĐHKK K08</v>
      </c>
      <c r="L349" s="51"/>
      <c r="M349" s="58"/>
      <c r="N349" s="58"/>
      <c r="O349" s="58"/>
      <c r="P349" s="58"/>
      <c r="Q349" s="51"/>
      <c r="R349" s="58"/>
      <c r="V349" s="148"/>
      <c r="W349" s="13"/>
      <c r="X349" s="130" t="s">
        <v>174</v>
      </c>
      <c r="Y349" s="133"/>
      <c r="Z349" s="134"/>
      <c r="AA349" s="133" t="s">
        <v>10</v>
      </c>
      <c r="AB349" s="134"/>
      <c r="AC349" s="135" t="s">
        <v>10</v>
      </c>
      <c r="AD349" s="136"/>
      <c r="AE349" s="135" t="s">
        <v>10</v>
      </c>
      <c r="AF349" s="136"/>
      <c r="AG349" s="135" t="s">
        <v>10</v>
      </c>
      <c r="AH349" s="136"/>
      <c r="AI349" s="124"/>
      <c r="AJ349" s="125"/>
      <c r="AK349" s="124"/>
      <c r="AL349" s="125"/>
      <c r="AM349" s="64" t="s">
        <v>74</v>
      </c>
      <c r="AN349" s="78" t="s">
        <v>227</v>
      </c>
      <c r="AO349" s="72">
        <v>60</v>
      </c>
      <c r="AP349" s="73">
        <v>60</v>
      </c>
      <c r="AQ349" s="74"/>
      <c r="AR349" s="64" t="s">
        <v>343</v>
      </c>
      <c r="AS349" s="73">
        <v>24</v>
      </c>
      <c r="AT349" s="75" t="s">
        <v>282</v>
      </c>
    </row>
    <row r="350" spans="1:46" ht="35.1" customHeight="1" x14ac:dyDescent="0.25">
      <c r="A350" t="s">
        <v>287</v>
      </c>
      <c r="B350" t="s">
        <v>74</v>
      </c>
      <c r="C350" t="s">
        <v>255</v>
      </c>
      <c r="D350" t="s">
        <v>52</v>
      </c>
      <c r="E350" t="s">
        <v>225</v>
      </c>
      <c r="F350" t="s">
        <v>342</v>
      </c>
      <c r="K350" s="51" t="str">
        <f t="shared" si="26"/>
        <v>CĐ.KTML&amp;ĐHKK K08</v>
      </c>
      <c r="L350" s="51"/>
      <c r="M350" s="58"/>
      <c r="N350" s="58"/>
      <c r="O350" s="58"/>
      <c r="P350" s="58"/>
      <c r="Q350" s="51"/>
      <c r="R350" s="58"/>
      <c r="V350" s="148"/>
      <c r="W350" s="17"/>
      <c r="X350" s="131"/>
      <c r="Y350" s="126" t="s">
        <v>10</v>
      </c>
      <c r="Z350" s="127"/>
      <c r="AA350" s="126" t="s">
        <v>225</v>
      </c>
      <c r="AB350" s="127"/>
      <c r="AC350" s="126" t="s">
        <v>227</v>
      </c>
      <c r="AD350" s="127"/>
      <c r="AE350" s="126" t="s">
        <v>106</v>
      </c>
      <c r="AF350" s="127"/>
      <c r="AG350" s="126" t="s">
        <v>235</v>
      </c>
      <c r="AH350" s="127"/>
      <c r="AI350" s="128"/>
      <c r="AJ350" s="129"/>
      <c r="AK350" s="128"/>
      <c r="AL350" s="129"/>
      <c r="AM350" s="64" t="s">
        <v>74</v>
      </c>
      <c r="AN350" s="78" t="s">
        <v>235</v>
      </c>
      <c r="AO350" s="72">
        <v>30</v>
      </c>
      <c r="AP350" s="73">
        <v>30</v>
      </c>
      <c r="AQ350" s="74"/>
      <c r="AR350" s="76" t="s">
        <v>307</v>
      </c>
      <c r="AS350" s="73">
        <v>24</v>
      </c>
      <c r="AT350" s="75" t="s">
        <v>282</v>
      </c>
    </row>
    <row r="351" spans="1:46" ht="35.1" customHeight="1" x14ac:dyDescent="0.25">
      <c r="A351" t="s">
        <v>287</v>
      </c>
      <c r="B351" t="s">
        <v>74</v>
      </c>
      <c r="C351" t="s">
        <v>257</v>
      </c>
      <c r="D351" t="s">
        <v>117</v>
      </c>
      <c r="E351" t="s">
        <v>106</v>
      </c>
      <c r="F351" t="s">
        <v>344</v>
      </c>
      <c r="K351" s="51" t="str">
        <f t="shared" si="26"/>
        <v>CĐ.KTML&amp;ĐHKK K08</v>
      </c>
      <c r="L351" s="51"/>
      <c r="M351" s="58"/>
      <c r="N351" s="58"/>
      <c r="O351" s="58"/>
      <c r="P351" s="58"/>
      <c r="Q351" s="51"/>
      <c r="R351" s="58"/>
      <c r="V351" s="148"/>
      <c r="W351" s="17"/>
      <c r="X351" s="131"/>
      <c r="Y351" s="137"/>
      <c r="Z351" s="138"/>
      <c r="AA351" s="137">
        <v>3</v>
      </c>
      <c r="AB351" s="138"/>
      <c r="AC351" s="137">
        <v>3</v>
      </c>
      <c r="AD351" s="138"/>
      <c r="AE351" s="137">
        <v>3</v>
      </c>
      <c r="AF351" s="138"/>
      <c r="AG351" s="137">
        <v>3</v>
      </c>
      <c r="AH351" s="138"/>
      <c r="AI351" s="128"/>
      <c r="AJ351" s="129"/>
      <c r="AK351" s="128"/>
      <c r="AL351" s="129"/>
      <c r="AM351" s="64" t="s">
        <v>74</v>
      </c>
      <c r="AN351" s="78" t="s">
        <v>357</v>
      </c>
      <c r="AO351" s="72">
        <v>45</v>
      </c>
      <c r="AP351" s="73">
        <v>45</v>
      </c>
      <c r="AQ351" s="74"/>
      <c r="AR351" s="76" t="s">
        <v>307</v>
      </c>
      <c r="AS351" s="73">
        <v>24</v>
      </c>
      <c r="AT351" s="75" t="s">
        <v>282</v>
      </c>
    </row>
    <row r="352" spans="1:46" ht="35.1" customHeight="1" x14ac:dyDescent="0.25">
      <c r="A352" t="s">
        <v>287</v>
      </c>
      <c r="B352" t="s">
        <v>74</v>
      </c>
      <c r="C352" t="s">
        <v>258</v>
      </c>
      <c r="D352" t="s">
        <v>236</v>
      </c>
      <c r="E352" t="s">
        <v>235</v>
      </c>
      <c r="F352" t="s">
        <v>356</v>
      </c>
      <c r="K352" s="51" t="str">
        <f t="shared" si="26"/>
        <v>CĐ.KTML&amp;ĐHKK K08</v>
      </c>
      <c r="L352" s="51"/>
      <c r="M352" s="58"/>
      <c r="N352" s="58"/>
      <c r="O352" s="58"/>
      <c r="P352" s="58"/>
      <c r="Q352" s="51"/>
      <c r="R352" s="58"/>
      <c r="V352" s="148"/>
      <c r="W352" s="17"/>
      <c r="X352" s="131"/>
      <c r="Y352" s="126" t="s">
        <v>10</v>
      </c>
      <c r="Z352" s="127"/>
      <c r="AA352" s="126" t="s">
        <v>52</v>
      </c>
      <c r="AB352" s="127"/>
      <c r="AC352" s="126" t="s">
        <v>343</v>
      </c>
      <c r="AD352" s="127"/>
      <c r="AE352" s="126" t="s">
        <v>117</v>
      </c>
      <c r="AF352" s="127"/>
      <c r="AG352" s="126" t="s">
        <v>236</v>
      </c>
      <c r="AH352" s="127"/>
      <c r="AI352" s="128"/>
      <c r="AJ352" s="129"/>
      <c r="AK352" s="128"/>
      <c r="AL352" s="129"/>
      <c r="AM352" s="64" t="s">
        <v>74</v>
      </c>
      <c r="AN352" s="78" t="s">
        <v>358</v>
      </c>
      <c r="AO352" s="72">
        <v>45</v>
      </c>
      <c r="AP352" s="73">
        <v>45</v>
      </c>
      <c r="AQ352" s="74"/>
      <c r="AR352" s="76" t="s">
        <v>307</v>
      </c>
      <c r="AS352" s="73">
        <v>24</v>
      </c>
      <c r="AT352" s="75" t="s">
        <v>282</v>
      </c>
    </row>
    <row r="353" spans="1:46" ht="35.1" customHeight="1" x14ac:dyDescent="0.25">
      <c r="A353" t="s">
        <v>287</v>
      </c>
      <c r="B353" t="s">
        <v>74</v>
      </c>
      <c r="C353" t="s">
        <v>256</v>
      </c>
      <c r="D353" t="s">
        <v>343</v>
      </c>
      <c r="E353" t="s">
        <v>227</v>
      </c>
      <c r="F353" t="s">
        <v>342</v>
      </c>
      <c r="K353" s="51" t="str">
        <f t="shared" si="26"/>
        <v>CĐ.KTML&amp;ĐHKK K08</v>
      </c>
      <c r="L353" s="51"/>
      <c r="M353" s="58"/>
      <c r="N353" s="58"/>
      <c r="O353" s="58"/>
      <c r="P353" s="58"/>
      <c r="Q353" s="51"/>
      <c r="R353" s="58"/>
      <c r="V353" s="148"/>
      <c r="W353" s="16"/>
      <c r="X353" s="131"/>
      <c r="Y353" s="145"/>
      <c r="Z353" s="146"/>
      <c r="AA353" s="145"/>
      <c r="AB353" s="146"/>
      <c r="AC353" s="145"/>
      <c r="AD353" s="146"/>
      <c r="AE353" s="145"/>
      <c r="AF353" s="146"/>
      <c r="AG353" s="145"/>
      <c r="AH353" s="146"/>
      <c r="AI353" s="139"/>
      <c r="AJ353" s="140"/>
      <c r="AK353" s="139"/>
      <c r="AL353" s="140"/>
      <c r="AM353" s="64" t="s">
        <v>74</v>
      </c>
      <c r="AN353" s="78" t="s">
        <v>225</v>
      </c>
      <c r="AO353" s="72">
        <v>135</v>
      </c>
      <c r="AP353" s="73">
        <v>135</v>
      </c>
      <c r="AQ353" s="74"/>
      <c r="AR353" s="64" t="s">
        <v>52</v>
      </c>
      <c r="AS353" s="73">
        <v>24</v>
      </c>
      <c r="AT353" s="75" t="s">
        <v>282</v>
      </c>
    </row>
    <row r="354" spans="1:46" ht="35.1" customHeight="1" x14ac:dyDescent="0.25">
      <c r="K354" s="51" t="str">
        <f t="shared" si="26"/>
        <v>CĐ.KTML&amp;ĐHKK K08</v>
      </c>
      <c r="L354" s="51"/>
      <c r="M354" s="58"/>
      <c r="N354" s="58"/>
      <c r="O354" s="58"/>
      <c r="P354" s="58"/>
      <c r="Q354" s="51"/>
      <c r="R354" s="58"/>
      <c r="V354" s="149"/>
      <c r="W354" s="18"/>
      <c r="X354" s="132"/>
      <c r="Y354" s="141" t="s">
        <v>10</v>
      </c>
      <c r="Z354" s="142"/>
      <c r="AA354" s="141" t="s">
        <v>342</v>
      </c>
      <c r="AB354" s="142"/>
      <c r="AC354" s="141" t="s">
        <v>342</v>
      </c>
      <c r="AD354" s="142"/>
      <c r="AE354" s="141" t="s">
        <v>344</v>
      </c>
      <c r="AF354" s="142"/>
      <c r="AG354" s="141" t="s">
        <v>356</v>
      </c>
      <c r="AH354" s="142"/>
      <c r="AI354" s="143"/>
      <c r="AJ354" s="144"/>
      <c r="AK354" s="143"/>
      <c r="AL354" s="144"/>
      <c r="AM354" s="67"/>
      <c r="AN354" s="68"/>
      <c r="AO354" s="69"/>
      <c r="AP354" s="69"/>
      <c r="AQ354" s="67"/>
      <c r="AR354" s="67"/>
      <c r="AS354" s="67"/>
      <c r="AT354" s="67"/>
    </row>
    <row r="355" spans="1:46" ht="35.1" customHeight="1" x14ac:dyDescent="0.3">
      <c r="K355" s="51" t="str">
        <f>W355</f>
        <v xml:space="preserve">TC.CNÔTÔ K16Đ1A </v>
      </c>
      <c r="L355" s="51"/>
      <c r="M355" s="58"/>
      <c r="N355" s="58"/>
      <c r="O355" s="58"/>
      <c r="P355" s="58"/>
      <c r="Q355" s="51"/>
      <c r="R355" s="58"/>
      <c r="V355" s="148">
        <v>28</v>
      </c>
      <c r="W355" s="22" t="s">
        <v>34</v>
      </c>
      <c r="X355" s="42" t="s">
        <v>5</v>
      </c>
      <c r="Y355" s="122" t="s">
        <v>254</v>
      </c>
      <c r="Z355" s="123"/>
      <c r="AA355" s="122" t="s">
        <v>255</v>
      </c>
      <c r="AB355" s="123"/>
      <c r="AC355" s="122" t="s">
        <v>256</v>
      </c>
      <c r="AD355" s="123"/>
      <c r="AE355" s="122" t="s">
        <v>257</v>
      </c>
      <c r="AF355" s="123"/>
      <c r="AG355" s="122" t="s">
        <v>258</v>
      </c>
      <c r="AH355" s="123"/>
      <c r="AI355" s="122" t="s">
        <v>259</v>
      </c>
      <c r="AJ355" s="123"/>
      <c r="AK355" s="122" t="s">
        <v>260</v>
      </c>
      <c r="AL355" s="123"/>
      <c r="AM355" s="66" t="s">
        <v>264</v>
      </c>
      <c r="AN355" s="70" t="s">
        <v>267</v>
      </c>
      <c r="AO355" s="49" t="s">
        <v>116</v>
      </c>
      <c r="AP355" s="49">
        <v>510</v>
      </c>
      <c r="AQ355" s="50" t="e">
        <f>COUNTIF(#REF!,'FILE MAU'!AO355)</f>
        <v>#REF!</v>
      </c>
      <c r="AR355" s="50"/>
      <c r="AS355" s="51"/>
      <c r="AT355" s="51"/>
    </row>
    <row r="356" spans="1:46" ht="35.1" customHeight="1" x14ac:dyDescent="0.3">
      <c r="A356" t="s">
        <v>274</v>
      </c>
      <c r="B356" t="s">
        <v>275</v>
      </c>
      <c r="C356" t="s">
        <v>276</v>
      </c>
      <c r="D356" t="s">
        <v>277</v>
      </c>
      <c r="E356" t="s">
        <v>278</v>
      </c>
      <c r="F356" t="s">
        <v>279</v>
      </c>
      <c r="K356" s="51" t="str">
        <f>K355</f>
        <v xml:space="preserve">TC.CNÔTÔ K16Đ1A </v>
      </c>
      <c r="L356" s="51"/>
      <c r="M356" s="58"/>
      <c r="N356" s="58"/>
      <c r="O356" s="58"/>
      <c r="P356" s="58"/>
      <c r="Q356" s="51"/>
      <c r="R356" s="58"/>
      <c r="V356" s="148"/>
      <c r="W356" s="7">
        <v>27</v>
      </c>
      <c r="X356" s="130" t="s">
        <v>173</v>
      </c>
      <c r="Y356" s="133" t="s">
        <v>253</v>
      </c>
      <c r="Z356" s="134"/>
      <c r="AA356" s="133" t="s">
        <v>405</v>
      </c>
      <c r="AB356" s="134"/>
      <c r="AC356" s="135" t="s">
        <v>10</v>
      </c>
      <c r="AD356" s="136"/>
      <c r="AE356" s="135" t="s">
        <v>10</v>
      </c>
      <c r="AF356" s="136"/>
      <c r="AG356" s="135" t="s">
        <v>10</v>
      </c>
      <c r="AH356" s="136"/>
      <c r="AI356" s="124"/>
      <c r="AJ356" s="125"/>
      <c r="AK356" s="124"/>
      <c r="AL356" s="125"/>
      <c r="AM356" s="66" t="str">
        <f>W355</f>
        <v xml:space="preserve">TC.CNÔTÔ K16Đ1A </v>
      </c>
      <c r="AN356" s="68" t="s">
        <v>293</v>
      </c>
      <c r="AO356" s="49" t="s">
        <v>272</v>
      </c>
      <c r="AP356" s="49">
        <v>510</v>
      </c>
      <c r="AQ356" s="69">
        <f>ROUNDUP(AP355/26,0)</f>
        <v>20</v>
      </c>
      <c r="AR356" s="69"/>
      <c r="AS356" s="67"/>
      <c r="AT356" s="67"/>
    </row>
    <row r="357" spans="1:46" ht="35.1" customHeight="1" x14ac:dyDescent="0.25">
      <c r="A357" t="s">
        <v>283</v>
      </c>
      <c r="B357" t="s">
        <v>359</v>
      </c>
      <c r="C357" t="s">
        <v>255</v>
      </c>
      <c r="D357" t="s">
        <v>360</v>
      </c>
      <c r="E357" t="s">
        <v>115</v>
      </c>
      <c r="F357" t="s">
        <v>361</v>
      </c>
      <c r="K357" s="51" t="str">
        <f t="shared" ref="K357:K367" si="27">K356</f>
        <v xml:space="preserve">TC.CNÔTÔ K16Đ1A </v>
      </c>
      <c r="L357" s="51"/>
      <c r="M357" s="58"/>
      <c r="N357" s="58"/>
      <c r="O357" s="58"/>
      <c r="P357" s="58"/>
      <c r="Q357" s="51"/>
      <c r="R357" s="58"/>
      <c r="V357" s="148"/>
      <c r="W357" s="15" t="s">
        <v>156</v>
      </c>
      <c r="X357" s="131"/>
      <c r="Y357" s="126" t="s">
        <v>362</v>
      </c>
      <c r="Z357" s="127"/>
      <c r="AA357" s="126" t="s">
        <v>360</v>
      </c>
      <c r="AB357" s="127"/>
      <c r="AC357" s="126" t="s">
        <v>364</v>
      </c>
      <c r="AD357" s="127"/>
      <c r="AE357" s="126" t="s">
        <v>365</v>
      </c>
      <c r="AF357" s="127"/>
      <c r="AG357" s="126" t="s">
        <v>367</v>
      </c>
      <c r="AH357" s="127"/>
      <c r="AI357" s="128"/>
      <c r="AJ357" s="129"/>
      <c r="AK357" s="128"/>
      <c r="AL357" s="129"/>
      <c r="AM357" s="66" t="s">
        <v>264</v>
      </c>
      <c r="AN357" s="66" t="s">
        <v>265</v>
      </c>
      <c r="AO357" s="70" t="s">
        <v>266</v>
      </c>
      <c r="AP357" s="70" t="s">
        <v>267</v>
      </c>
      <c r="AQ357" s="66" t="s">
        <v>268</v>
      </c>
      <c r="AR357" s="66" t="s">
        <v>269</v>
      </c>
      <c r="AS357" s="66" t="s">
        <v>270</v>
      </c>
      <c r="AT357" s="66" t="s">
        <v>271</v>
      </c>
    </row>
    <row r="358" spans="1:46" ht="35.1" customHeight="1" x14ac:dyDescent="0.25">
      <c r="A358" t="s">
        <v>283</v>
      </c>
      <c r="B358" t="s">
        <v>359</v>
      </c>
      <c r="C358" t="s">
        <v>254</v>
      </c>
      <c r="D358" t="s">
        <v>362</v>
      </c>
      <c r="E358" t="s">
        <v>23</v>
      </c>
      <c r="F358" t="s">
        <v>363</v>
      </c>
      <c r="K358" s="51" t="str">
        <f t="shared" si="27"/>
        <v xml:space="preserve">TC.CNÔTÔ K16Đ1A </v>
      </c>
      <c r="L358" s="51"/>
      <c r="M358" s="58"/>
      <c r="N358" s="58"/>
      <c r="O358" s="58"/>
      <c r="P358" s="58"/>
      <c r="Q358" s="51"/>
      <c r="R358" s="58"/>
      <c r="V358" s="148"/>
      <c r="W358" s="16"/>
      <c r="X358" s="131"/>
      <c r="Y358" s="137">
        <v>3</v>
      </c>
      <c r="Z358" s="138"/>
      <c r="AA358" s="137">
        <v>3</v>
      </c>
      <c r="AB358" s="138"/>
      <c r="AC358" s="137">
        <v>3</v>
      </c>
      <c r="AD358" s="138"/>
      <c r="AE358" s="137">
        <v>3</v>
      </c>
      <c r="AF358" s="138"/>
      <c r="AG358" s="137">
        <v>3</v>
      </c>
      <c r="AH358" s="138"/>
      <c r="AI358" s="128"/>
      <c r="AJ358" s="129"/>
      <c r="AK358" s="128"/>
      <c r="AL358" s="129"/>
      <c r="AM358" s="60" t="s">
        <v>34</v>
      </c>
      <c r="AN358" s="71" t="s">
        <v>364</v>
      </c>
      <c r="AO358" s="72">
        <v>35</v>
      </c>
      <c r="AP358" s="73">
        <v>35</v>
      </c>
      <c r="AQ358" s="74"/>
      <c r="AR358" s="64" t="s">
        <v>237</v>
      </c>
      <c r="AS358" s="73">
        <v>28</v>
      </c>
      <c r="AT358" s="75" t="s">
        <v>282</v>
      </c>
    </row>
    <row r="359" spans="1:46" ht="35.1" customHeight="1" x14ac:dyDescent="0.25">
      <c r="A359" t="s">
        <v>283</v>
      </c>
      <c r="B359" t="s">
        <v>359</v>
      </c>
      <c r="C359" t="s">
        <v>257</v>
      </c>
      <c r="D359" t="s">
        <v>365</v>
      </c>
      <c r="E359" t="s">
        <v>124</v>
      </c>
      <c r="F359" t="s">
        <v>240</v>
      </c>
      <c r="K359" s="51" t="str">
        <f t="shared" si="27"/>
        <v xml:space="preserve">TC.CNÔTÔ K16Đ1A </v>
      </c>
      <c r="L359" s="51"/>
      <c r="M359" s="58"/>
      <c r="N359" s="58"/>
      <c r="O359" s="58"/>
      <c r="P359" s="58"/>
      <c r="Q359" s="51"/>
      <c r="R359" s="58"/>
      <c r="V359" s="148"/>
      <c r="W359" s="16"/>
      <c r="X359" s="131"/>
      <c r="Y359" s="126" t="s">
        <v>23</v>
      </c>
      <c r="Z359" s="127"/>
      <c r="AA359" s="126" t="s">
        <v>115</v>
      </c>
      <c r="AB359" s="127"/>
      <c r="AC359" s="126" t="s">
        <v>237</v>
      </c>
      <c r="AD359" s="127"/>
      <c r="AE359" s="126" t="s">
        <v>124</v>
      </c>
      <c r="AF359" s="127"/>
      <c r="AG359" s="126" t="s">
        <v>238</v>
      </c>
      <c r="AH359" s="127"/>
      <c r="AI359" s="128"/>
      <c r="AJ359" s="129"/>
      <c r="AK359" s="128"/>
      <c r="AL359" s="129"/>
      <c r="AM359" s="60" t="s">
        <v>34</v>
      </c>
      <c r="AN359" s="71" t="s">
        <v>366</v>
      </c>
      <c r="AO359" s="72">
        <v>95</v>
      </c>
      <c r="AP359" s="73">
        <v>95</v>
      </c>
      <c r="AQ359" s="74"/>
      <c r="AR359" s="64" t="s">
        <v>238</v>
      </c>
      <c r="AS359" s="73">
        <v>28</v>
      </c>
      <c r="AT359" s="75" t="s">
        <v>282</v>
      </c>
    </row>
    <row r="360" spans="1:46" ht="35.1" customHeight="1" x14ac:dyDescent="0.25">
      <c r="A360" t="s">
        <v>283</v>
      </c>
      <c r="B360" t="s">
        <v>359</v>
      </c>
      <c r="C360" t="s">
        <v>258</v>
      </c>
      <c r="D360" t="s">
        <v>367</v>
      </c>
      <c r="E360" t="s">
        <v>238</v>
      </c>
      <c r="F360" t="s">
        <v>241</v>
      </c>
      <c r="K360" s="51" t="str">
        <f t="shared" si="27"/>
        <v xml:space="preserve">TC.CNÔTÔ K16Đ1A </v>
      </c>
      <c r="L360" s="51"/>
      <c r="M360" s="58"/>
      <c r="N360" s="58"/>
      <c r="O360" s="58"/>
      <c r="P360" s="58"/>
      <c r="Q360" s="51"/>
      <c r="R360" s="58"/>
      <c r="V360" s="148"/>
      <c r="W360" s="13"/>
      <c r="X360" s="131"/>
      <c r="Y360" s="145"/>
      <c r="Z360" s="146"/>
      <c r="AA360" s="145"/>
      <c r="AB360" s="146"/>
      <c r="AC360" s="145"/>
      <c r="AD360" s="146"/>
      <c r="AE360" s="145"/>
      <c r="AF360" s="146"/>
      <c r="AG360" s="145"/>
      <c r="AH360" s="146"/>
      <c r="AI360" s="139"/>
      <c r="AJ360" s="140"/>
      <c r="AK360" s="139"/>
      <c r="AL360" s="140"/>
      <c r="AM360" s="60" t="s">
        <v>34</v>
      </c>
      <c r="AN360" s="71" t="s">
        <v>360</v>
      </c>
      <c r="AO360" s="72">
        <v>105</v>
      </c>
      <c r="AP360" s="73">
        <v>105</v>
      </c>
      <c r="AQ360" s="74"/>
      <c r="AR360" s="64" t="s">
        <v>115</v>
      </c>
      <c r="AS360" s="73">
        <v>28</v>
      </c>
      <c r="AT360" s="75" t="s">
        <v>282</v>
      </c>
    </row>
    <row r="361" spans="1:46" ht="35.1" customHeight="1" x14ac:dyDescent="0.25">
      <c r="A361" t="s">
        <v>283</v>
      </c>
      <c r="B361" t="s">
        <v>359</v>
      </c>
      <c r="C361" t="s">
        <v>256</v>
      </c>
      <c r="D361" t="s">
        <v>364</v>
      </c>
      <c r="E361" t="s">
        <v>237</v>
      </c>
      <c r="F361" t="s">
        <v>239</v>
      </c>
      <c r="K361" s="51" t="str">
        <f t="shared" si="27"/>
        <v xml:space="preserve">TC.CNÔTÔ K16Đ1A </v>
      </c>
      <c r="L361" s="51"/>
      <c r="M361" s="58"/>
      <c r="N361" s="58"/>
      <c r="O361" s="58"/>
      <c r="P361" s="58"/>
      <c r="Q361" s="51"/>
      <c r="R361" s="58"/>
      <c r="V361" s="148"/>
      <c r="W361" s="13"/>
      <c r="X361" s="132"/>
      <c r="Y361" s="141" t="s">
        <v>363</v>
      </c>
      <c r="Z361" s="142"/>
      <c r="AA361" s="141" t="s">
        <v>361</v>
      </c>
      <c r="AB361" s="142"/>
      <c r="AC361" s="141" t="s">
        <v>239</v>
      </c>
      <c r="AD361" s="142"/>
      <c r="AE361" s="141" t="s">
        <v>240</v>
      </c>
      <c r="AF361" s="142"/>
      <c r="AG361" s="141" t="s">
        <v>241</v>
      </c>
      <c r="AH361" s="142"/>
      <c r="AI361" s="143"/>
      <c r="AJ361" s="144"/>
      <c r="AK361" s="143"/>
      <c r="AL361" s="144"/>
      <c r="AM361" s="60" t="s">
        <v>34</v>
      </c>
      <c r="AN361" s="71" t="s">
        <v>362</v>
      </c>
      <c r="AO361" s="72">
        <v>75</v>
      </c>
      <c r="AP361" s="73">
        <v>75</v>
      </c>
      <c r="AQ361" s="74"/>
      <c r="AR361" s="64" t="s">
        <v>23</v>
      </c>
      <c r="AS361" s="73">
        <v>28</v>
      </c>
      <c r="AT361" s="75" t="s">
        <v>282</v>
      </c>
    </row>
    <row r="362" spans="1:46" ht="35.1" customHeight="1" x14ac:dyDescent="0.25">
      <c r="A362" t="s">
        <v>274</v>
      </c>
      <c r="B362" t="s">
        <v>275</v>
      </c>
      <c r="C362" t="s">
        <v>276</v>
      </c>
      <c r="D362" t="s">
        <v>278</v>
      </c>
      <c r="E362" t="s">
        <v>277</v>
      </c>
      <c r="F362" t="s">
        <v>279</v>
      </c>
      <c r="K362" s="51" t="str">
        <f t="shared" si="27"/>
        <v xml:space="preserve">TC.CNÔTÔ K16Đ1A </v>
      </c>
      <c r="L362" s="51"/>
      <c r="M362" s="58"/>
      <c r="N362" s="58"/>
      <c r="O362" s="58"/>
      <c r="P362" s="58"/>
      <c r="Q362" s="51"/>
      <c r="R362" s="58"/>
      <c r="V362" s="148"/>
      <c r="W362" s="13"/>
      <c r="X362" s="130" t="s">
        <v>174</v>
      </c>
      <c r="Y362" s="133"/>
      <c r="Z362" s="134"/>
      <c r="AA362" s="133" t="s">
        <v>10</v>
      </c>
      <c r="AB362" s="134"/>
      <c r="AC362" s="135" t="s">
        <v>10</v>
      </c>
      <c r="AD362" s="136"/>
      <c r="AE362" s="135" t="s">
        <v>10</v>
      </c>
      <c r="AF362" s="136"/>
      <c r="AG362" s="135" t="s">
        <v>10</v>
      </c>
      <c r="AH362" s="136"/>
      <c r="AI362" s="124"/>
      <c r="AJ362" s="125"/>
      <c r="AK362" s="124"/>
      <c r="AL362" s="125"/>
      <c r="AM362" s="60" t="s">
        <v>34</v>
      </c>
      <c r="AN362" s="71" t="s">
        <v>365</v>
      </c>
      <c r="AO362" s="72">
        <v>45</v>
      </c>
      <c r="AP362" s="73">
        <v>45</v>
      </c>
      <c r="AQ362" s="74"/>
      <c r="AR362" s="64" t="s">
        <v>124</v>
      </c>
      <c r="AS362" s="73">
        <v>28</v>
      </c>
      <c r="AT362" s="75" t="s">
        <v>282</v>
      </c>
    </row>
    <row r="363" spans="1:46" ht="35.1" customHeight="1" x14ac:dyDescent="0.25">
      <c r="A363" t="s">
        <v>287</v>
      </c>
      <c r="B363" t="s">
        <v>359</v>
      </c>
      <c r="C363" t="s">
        <v>255</v>
      </c>
      <c r="D363" t="s">
        <v>115</v>
      </c>
      <c r="E363" t="s">
        <v>360</v>
      </c>
      <c r="F363" t="s">
        <v>361</v>
      </c>
      <c r="K363" s="51" t="str">
        <f t="shared" si="27"/>
        <v xml:space="preserve">TC.CNÔTÔ K16Đ1A </v>
      </c>
      <c r="L363" s="51"/>
      <c r="M363" s="58"/>
      <c r="N363" s="58"/>
      <c r="O363" s="58"/>
      <c r="P363" s="58"/>
      <c r="Q363" s="51"/>
      <c r="R363" s="58"/>
      <c r="V363" s="148"/>
      <c r="W363" s="17"/>
      <c r="X363" s="131"/>
      <c r="Y363" s="126" t="s">
        <v>362</v>
      </c>
      <c r="Z363" s="127"/>
      <c r="AA363" s="126" t="s">
        <v>360</v>
      </c>
      <c r="AB363" s="127"/>
      <c r="AC363" s="126" t="s">
        <v>364</v>
      </c>
      <c r="AD363" s="127"/>
      <c r="AE363" s="126" t="s">
        <v>365</v>
      </c>
      <c r="AF363" s="127"/>
      <c r="AG363" s="126" t="s">
        <v>367</v>
      </c>
      <c r="AH363" s="127"/>
      <c r="AI363" s="128"/>
      <c r="AJ363" s="129"/>
      <c r="AK363" s="128"/>
      <c r="AL363" s="129"/>
      <c r="AM363" s="60" t="s">
        <v>34</v>
      </c>
      <c r="AN363" s="71" t="s">
        <v>112</v>
      </c>
      <c r="AO363" s="72">
        <v>360</v>
      </c>
      <c r="AP363" s="73">
        <v>360</v>
      </c>
      <c r="AQ363" s="74"/>
      <c r="AR363" s="64" t="s">
        <v>113</v>
      </c>
      <c r="AS363" s="73">
        <v>28</v>
      </c>
      <c r="AT363" s="75" t="s">
        <v>282</v>
      </c>
    </row>
    <row r="364" spans="1:46" ht="35.1" customHeight="1" x14ac:dyDescent="0.25">
      <c r="A364" t="s">
        <v>287</v>
      </c>
      <c r="B364" t="s">
        <v>359</v>
      </c>
      <c r="C364" t="s">
        <v>254</v>
      </c>
      <c r="D364" t="s">
        <v>23</v>
      </c>
      <c r="E364" t="s">
        <v>362</v>
      </c>
      <c r="F364" t="s">
        <v>363</v>
      </c>
      <c r="K364" s="51" t="str">
        <f t="shared" si="27"/>
        <v xml:space="preserve">TC.CNÔTÔ K16Đ1A </v>
      </c>
      <c r="L364" s="51"/>
      <c r="M364" s="58"/>
      <c r="N364" s="58"/>
      <c r="O364" s="58"/>
      <c r="P364" s="58"/>
      <c r="Q364" s="51"/>
      <c r="R364" s="58"/>
      <c r="V364" s="148"/>
      <c r="W364" s="17"/>
      <c r="X364" s="131"/>
      <c r="Y364" s="137">
        <v>3</v>
      </c>
      <c r="Z364" s="138"/>
      <c r="AA364" s="137">
        <v>3</v>
      </c>
      <c r="AB364" s="138"/>
      <c r="AC364" s="137">
        <v>3</v>
      </c>
      <c r="AD364" s="138"/>
      <c r="AE364" s="137">
        <v>3</v>
      </c>
      <c r="AF364" s="138"/>
      <c r="AG364" s="137">
        <v>3</v>
      </c>
      <c r="AH364" s="138"/>
      <c r="AI364" s="128"/>
      <c r="AJ364" s="129"/>
      <c r="AK364" s="128"/>
      <c r="AL364" s="129"/>
      <c r="AM364" s="64"/>
      <c r="AN364" s="65"/>
      <c r="AO364" s="62"/>
      <c r="AP364" s="62"/>
      <c r="AQ364" s="63"/>
      <c r="AR364" s="64"/>
      <c r="AS364" s="63"/>
      <c r="AT364" s="64"/>
    </row>
    <row r="365" spans="1:46" ht="35.1" customHeight="1" x14ac:dyDescent="0.25">
      <c r="A365" t="s">
        <v>287</v>
      </c>
      <c r="B365" t="s">
        <v>359</v>
      </c>
      <c r="C365" t="s">
        <v>257</v>
      </c>
      <c r="D365" t="s">
        <v>124</v>
      </c>
      <c r="E365" t="s">
        <v>365</v>
      </c>
      <c r="F365" t="s">
        <v>240</v>
      </c>
      <c r="K365" s="51" t="str">
        <f t="shared" si="27"/>
        <v xml:space="preserve">TC.CNÔTÔ K16Đ1A </v>
      </c>
      <c r="L365" s="51"/>
      <c r="M365" s="58"/>
      <c r="N365" s="58"/>
      <c r="O365" s="58"/>
      <c r="P365" s="58"/>
      <c r="Q365" s="51"/>
      <c r="R365" s="58"/>
      <c r="V365" s="148"/>
      <c r="W365" s="17"/>
      <c r="X365" s="131"/>
      <c r="Y365" s="126" t="s">
        <v>23</v>
      </c>
      <c r="Z365" s="127"/>
      <c r="AA365" s="126" t="s">
        <v>115</v>
      </c>
      <c r="AB365" s="127"/>
      <c r="AC365" s="126" t="s">
        <v>237</v>
      </c>
      <c r="AD365" s="127"/>
      <c r="AE365" s="126" t="s">
        <v>124</v>
      </c>
      <c r="AF365" s="127"/>
      <c r="AG365" s="126" t="s">
        <v>238</v>
      </c>
      <c r="AH365" s="127"/>
      <c r="AI365" s="128"/>
      <c r="AJ365" s="129"/>
      <c r="AK365" s="128"/>
      <c r="AL365" s="129"/>
      <c r="AM365" s="64"/>
      <c r="AN365" s="65"/>
      <c r="AO365" s="62"/>
      <c r="AP365" s="62"/>
      <c r="AQ365" s="63"/>
      <c r="AR365" s="64"/>
      <c r="AS365" s="63"/>
      <c r="AT365" s="64"/>
    </row>
    <row r="366" spans="1:46" ht="35.1" customHeight="1" x14ac:dyDescent="0.3">
      <c r="A366" t="s">
        <v>287</v>
      </c>
      <c r="B366" t="s">
        <v>359</v>
      </c>
      <c r="C366" t="s">
        <v>258</v>
      </c>
      <c r="D366" t="s">
        <v>238</v>
      </c>
      <c r="E366" t="s">
        <v>367</v>
      </c>
      <c r="F366" t="s">
        <v>241</v>
      </c>
      <c r="K366" s="51" t="str">
        <f t="shared" si="27"/>
        <v xml:space="preserve">TC.CNÔTÔ K16Đ1A </v>
      </c>
      <c r="L366" s="51"/>
      <c r="M366" s="58"/>
      <c r="N366" s="58"/>
      <c r="O366" s="58"/>
      <c r="P366" s="58"/>
      <c r="Q366" s="51"/>
      <c r="R366" s="58"/>
      <c r="V366" s="148"/>
      <c r="W366" s="16"/>
      <c r="X366" s="131"/>
      <c r="Y366" s="145"/>
      <c r="Z366" s="146"/>
      <c r="AA366" s="145"/>
      <c r="AB366" s="146"/>
      <c r="AC366" s="145"/>
      <c r="AD366" s="146"/>
      <c r="AE366" s="145"/>
      <c r="AF366" s="146"/>
      <c r="AG366" s="145"/>
      <c r="AH366" s="146"/>
      <c r="AI366" s="139"/>
      <c r="AJ366" s="140"/>
      <c r="AK366" s="139"/>
      <c r="AL366" s="140"/>
      <c r="AM366" s="66"/>
      <c r="AN366" s="48"/>
      <c r="AO366" s="49"/>
      <c r="AP366" s="49"/>
      <c r="AQ366" s="51"/>
      <c r="AR366" s="51"/>
      <c r="AS366" s="51"/>
      <c r="AT366" s="51"/>
    </row>
    <row r="367" spans="1:46" ht="35.1" customHeight="1" x14ac:dyDescent="0.25">
      <c r="A367" t="s">
        <v>287</v>
      </c>
      <c r="B367" t="s">
        <v>359</v>
      </c>
      <c r="C367" t="s">
        <v>256</v>
      </c>
      <c r="D367" t="s">
        <v>237</v>
      </c>
      <c r="E367" t="s">
        <v>364</v>
      </c>
      <c r="F367" t="s">
        <v>239</v>
      </c>
      <c r="K367" s="51" t="str">
        <f t="shared" si="27"/>
        <v xml:space="preserve">TC.CNÔTÔ K16Đ1A </v>
      </c>
      <c r="L367" s="51"/>
      <c r="M367" s="58"/>
      <c r="N367" s="58"/>
      <c r="O367" s="58"/>
      <c r="P367" s="58"/>
      <c r="Q367" s="51"/>
      <c r="R367" s="58"/>
      <c r="V367" s="149"/>
      <c r="W367" s="18"/>
      <c r="X367" s="132"/>
      <c r="Y367" s="141" t="s">
        <v>363</v>
      </c>
      <c r="Z367" s="142"/>
      <c r="AA367" s="141" t="s">
        <v>361</v>
      </c>
      <c r="AB367" s="142"/>
      <c r="AC367" s="141" t="s">
        <v>239</v>
      </c>
      <c r="AD367" s="142"/>
      <c r="AE367" s="141" t="s">
        <v>240</v>
      </c>
      <c r="AF367" s="142"/>
      <c r="AG367" s="141" t="s">
        <v>241</v>
      </c>
      <c r="AH367" s="142"/>
      <c r="AI367" s="143"/>
      <c r="AJ367" s="144"/>
      <c r="AK367" s="143"/>
      <c r="AL367" s="144"/>
      <c r="AM367" s="67"/>
      <c r="AN367" s="68"/>
      <c r="AO367" s="69"/>
      <c r="AP367" s="69"/>
      <c r="AQ367" s="67"/>
      <c r="AR367" s="67"/>
      <c r="AS367" s="67"/>
      <c r="AT367" s="67"/>
    </row>
    <row r="368" spans="1:46" ht="35.1" customHeight="1" x14ac:dyDescent="0.3">
      <c r="K368" s="51" t="str">
        <f>W368</f>
        <v>TC.CNÔTÔ K16Đ1B</v>
      </c>
      <c r="L368" s="51"/>
      <c r="M368" s="58"/>
      <c r="N368" s="58"/>
      <c r="O368" s="58"/>
      <c r="P368" s="58"/>
      <c r="Q368" s="51"/>
      <c r="R368" s="58"/>
      <c r="V368" s="148">
        <v>29</v>
      </c>
      <c r="W368" s="22" t="s">
        <v>35</v>
      </c>
      <c r="X368" s="42" t="s">
        <v>5</v>
      </c>
      <c r="Y368" s="122" t="s">
        <v>254</v>
      </c>
      <c r="Z368" s="123"/>
      <c r="AA368" s="122" t="s">
        <v>255</v>
      </c>
      <c r="AB368" s="123"/>
      <c r="AC368" s="122" t="s">
        <v>256</v>
      </c>
      <c r="AD368" s="123"/>
      <c r="AE368" s="122" t="s">
        <v>257</v>
      </c>
      <c r="AF368" s="123"/>
      <c r="AG368" s="122" t="s">
        <v>258</v>
      </c>
      <c r="AH368" s="123"/>
      <c r="AI368" s="122" t="s">
        <v>259</v>
      </c>
      <c r="AJ368" s="123"/>
      <c r="AK368" s="122" t="s">
        <v>260</v>
      </c>
      <c r="AL368" s="123"/>
      <c r="AM368" s="66" t="s">
        <v>264</v>
      </c>
      <c r="AN368" s="70" t="s">
        <v>267</v>
      </c>
      <c r="AO368" s="49" t="s">
        <v>116</v>
      </c>
      <c r="AP368" s="49">
        <v>510</v>
      </c>
      <c r="AQ368" s="50" t="e">
        <f>COUNTIF(#REF!,'FILE MAU'!AO368)</f>
        <v>#REF!</v>
      </c>
      <c r="AR368" s="50"/>
      <c r="AS368" s="51"/>
      <c r="AT368" s="51"/>
    </row>
    <row r="369" spans="1:46" ht="35.1" customHeight="1" x14ac:dyDescent="0.3">
      <c r="A369" t="s">
        <v>274</v>
      </c>
      <c r="B369" t="s">
        <v>275</v>
      </c>
      <c r="C369" t="s">
        <v>276</v>
      </c>
      <c r="D369" t="s">
        <v>277</v>
      </c>
      <c r="E369" t="s">
        <v>278</v>
      </c>
      <c r="F369" t="s">
        <v>279</v>
      </c>
      <c r="K369" s="51" t="str">
        <f>K368</f>
        <v>TC.CNÔTÔ K16Đ1B</v>
      </c>
      <c r="L369" s="51"/>
      <c r="M369" s="58"/>
      <c r="N369" s="58"/>
      <c r="O369" s="58"/>
      <c r="P369" s="58"/>
      <c r="Q369" s="51"/>
      <c r="R369" s="58"/>
      <c r="V369" s="148"/>
      <c r="W369" s="7">
        <v>30</v>
      </c>
      <c r="X369" s="130" t="s">
        <v>173</v>
      </c>
      <c r="Y369" s="133" t="s">
        <v>253</v>
      </c>
      <c r="Z369" s="134"/>
      <c r="AA369" s="133" t="s">
        <v>405</v>
      </c>
      <c r="AB369" s="134"/>
      <c r="AC369" s="135" t="s">
        <v>10</v>
      </c>
      <c r="AD369" s="136"/>
      <c r="AE369" s="135" t="s">
        <v>10</v>
      </c>
      <c r="AF369" s="136"/>
      <c r="AG369" s="135" t="s">
        <v>10</v>
      </c>
      <c r="AH369" s="136"/>
      <c r="AI369" s="124"/>
      <c r="AJ369" s="125"/>
      <c r="AK369" s="124"/>
      <c r="AL369" s="125"/>
      <c r="AM369" s="66" t="str">
        <f>W368</f>
        <v>TC.CNÔTÔ K16Đ1B</v>
      </c>
      <c r="AN369" s="68" t="s">
        <v>293</v>
      </c>
      <c r="AO369" s="49" t="s">
        <v>272</v>
      </c>
      <c r="AP369" s="49">
        <v>510</v>
      </c>
      <c r="AQ369" s="69">
        <f>ROUNDUP(AP368/26,0)</f>
        <v>20</v>
      </c>
      <c r="AR369" s="69"/>
      <c r="AS369" s="67"/>
      <c r="AT369" s="67"/>
    </row>
    <row r="370" spans="1:46" ht="35.1" customHeight="1" x14ac:dyDescent="0.25">
      <c r="A370" t="s">
        <v>283</v>
      </c>
      <c r="B370" t="s">
        <v>35</v>
      </c>
      <c r="C370" t="s">
        <v>255</v>
      </c>
      <c r="D370" t="s">
        <v>360</v>
      </c>
      <c r="E370" t="s">
        <v>23</v>
      </c>
      <c r="F370" t="s">
        <v>363</v>
      </c>
      <c r="K370" s="51" t="str">
        <f t="shared" ref="K370:K380" si="28">K369</f>
        <v>TC.CNÔTÔ K16Đ1B</v>
      </c>
      <c r="L370" s="51"/>
      <c r="M370" s="58"/>
      <c r="N370" s="58"/>
      <c r="O370" s="58"/>
      <c r="P370" s="58"/>
      <c r="Q370" s="51"/>
      <c r="R370" s="58"/>
      <c r="V370" s="148"/>
      <c r="W370" s="15" t="s">
        <v>157</v>
      </c>
      <c r="X370" s="131"/>
      <c r="Y370" s="126" t="s">
        <v>368</v>
      </c>
      <c r="Z370" s="127"/>
      <c r="AA370" s="126" t="s">
        <v>360</v>
      </c>
      <c r="AB370" s="127"/>
      <c r="AC370" s="126" t="s">
        <v>370</v>
      </c>
      <c r="AD370" s="127"/>
      <c r="AE370" s="126" t="s">
        <v>10</v>
      </c>
      <c r="AF370" s="127"/>
      <c r="AG370" s="126" t="s">
        <v>362</v>
      </c>
      <c r="AH370" s="127"/>
      <c r="AI370" s="128"/>
      <c r="AJ370" s="129"/>
      <c r="AK370" s="128"/>
      <c r="AL370" s="129"/>
      <c r="AM370" s="66" t="s">
        <v>264</v>
      </c>
      <c r="AN370" s="66" t="s">
        <v>265</v>
      </c>
      <c r="AO370" s="70" t="s">
        <v>266</v>
      </c>
      <c r="AP370" s="70" t="s">
        <v>267</v>
      </c>
      <c r="AQ370" s="66" t="s">
        <v>268</v>
      </c>
      <c r="AR370" s="66" t="s">
        <v>269</v>
      </c>
      <c r="AS370" s="66" t="s">
        <v>270</v>
      </c>
      <c r="AT370" s="66" t="s">
        <v>271</v>
      </c>
    </row>
    <row r="371" spans="1:46" ht="35.1" customHeight="1" x14ac:dyDescent="0.25">
      <c r="A371" t="s">
        <v>283</v>
      </c>
      <c r="B371" t="s">
        <v>35</v>
      </c>
      <c r="C371" t="s">
        <v>254</v>
      </c>
      <c r="D371" t="s">
        <v>368</v>
      </c>
      <c r="E371" t="s">
        <v>18</v>
      </c>
      <c r="F371" t="s">
        <v>242</v>
      </c>
      <c r="K371" s="51" t="str">
        <f t="shared" si="28"/>
        <v>TC.CNÔTÔ K16Đ1B</v>
      </c>
      <c r="L371" s="51"/>
      <c r="M371" s="58"/>
      <c r="N371" s="58"/>
      <c r="O371" s="58"/>
      <c r="P371" s="58"/>
      <c r="Q371" s="51"/>
      <c r="R371" s="58"/>
      <c r="V371" s="148"/>
      <c r="W371" s="13"/>
      <c r="X371" s="131"/>
      <c r="Y371" s="137">
        <v>4</v>
      </c>
      <c r="Z371" s="138"/>
      <c r="AA371" s="137">
        <v>4</v>
      </c>
      <c r="AB371" s="138"/>
      <c r="AC371" s="137">
        <v>4</v>
      </c>
      <c r="AD371" s="138"/>
      <c r="AE371" s="137"/>
      <c r="AF371" s="138"/>
      <c r="AG371" s="137">
        <v>4</v>
      </c>
      <c r="AH371" s="138"/>
      <c r="AI371" s="128"/>
      <c r="AJ371" s="129"/>
      <c r="AK371" s="128"/>
      <c r="AL371" s="129"/>
      <c r="AM371" s="60" t="s">
        <v>294</v>
      </c>
      <c r="AN371" s="71" t="s">
        <v>369</v>
      </c>
      <c r="AO371" s="72">
        <v>74</v>
      </c>
      <c r="AP371" s="73">
        <v>74</v>
      </c>
      <c r="AQ371" s="74"/>
      <c r="AR371" s="64" t="s">
        <v>107</v>
      </c>
      <c r="AS371" s="73">
        <v>28</v>
      </c>
      <c r="AT371" s="75" t="s">
        <v>282</v>
      </c>
    </row>
    <row r="372" spans="1:46" ht="35.1" customHeight="1" x14ac:dyDescent="0.25">
      <c r="A372" t="s">
        <v>283</v>
      </c>
      <c r="B372" t="s">
        <v>35</v>
      </c>
      <c r="C372" t="s">
        <v>258</v>
      </c>
      <c r="D372" t="s">
        <v>362</v>
      </c>
      <c r="E372" t="s">
        <v>107</v>
      </c>
      <c r="F372" t="s">
        <v>243</v>
      </c>
      <c r="K372" s="51" t="str">
        <f t="shared" si="28"/>
        <v>TC.CNÔTÔ K16Đ1B</v>
      </c>
      <c r="L372" s="51"/>
      <c r="M372" s="58"/>
      <c r="N372" s="58"/>
      <c r="O372" s="58"/>
      <c r="P372" s="58"/>
      <c r="Q372" s="51"/>
      <c r="R372" s="58"/>
      <c r="V372" s="148"/>
      <c r="W372" s="13"/>
      <c r="X372" s="131"/>
      <c r="Y372" s="126" t="s">
        <v>18</v>
      </c>
      <c r="Z372" s="127"/>
      <c r="AA372" s="126" t="s">
        <v>23</v>
      </c>
      <c r="AB372" s="127"/>
      <c r="AC372" s="126" t="s">
        <v>115</v>
      </c>
      <c r="AD372" s="127"/>
      <c r="AE372" s="126" t="s">
        <v>10</v>
      </c>
      <c r="AF372" s="127"/>
      <c r="AG372" s="126" t="s">
        <v>107</v>
      </c>
      <c r="AH372" s="127"/>
      <c r="AI372" s="128"/>
      <c r="AJ372" s="129"/>
      <c r="AK372" s="128"/>
      <c r="AL372" s="129"/>
      <c r="AM372" s="60" t="s">
        <v>294</v>
      </c>
      <c r="AN372" s="71" t="s">
        <v>360</v>
      </c>
      <c r="AO372" s="72">
        <v>25</v>
      </c>
      <c r="AP372" s="73">
        <v>25</v>
      </c>
      <c r="AQ372" s="74"/>
      <c r="AR372" s="64" t="s">
        <v>23</v>
      </c>
      <c r="AS372" s="73">
        <v>28</v>
      </c>
      <c r="AT372" s="75" t="s">
        <v>282</v>
      </c>
    </row>
    <row r="373" spans="1:46" ht="35.1" customHeight="1" x14ac:dyDescent="0.25">
      <c r="A373" t="s">
        <v>283</v>
      </c>
      <c r="B373" t="s">
        <v>35</v>
      </c>
      <c r="C373" t="s">
        <v>256</v>
      </c>
      <c r="D373" t="s">
        <v>370</v>
      </c>
      <c r="E373" t="s">
        <v>115</v>
      </c>
      <c r="F373" t="s">
        <v>361</v>
      </c>
      <c r="K373" s="51" t="str">
        <f t="shared" si="28"/>
        <v>TC.CNÔTÔ K16Đ1B</v>
      </c>
      <c r="L373" s="51"/>
      <c r="M373" s="58"/>
      <c r="N373" s="58"/>
      <c r="O373" s="58"/>
      <c r="P373" s="58"/>
      <c r="Q373" s="51"/>
      <c r="R373" s="58"/>
      <c r="V373" s="148"/>
      <c r="W373" s="13"/>
      <c r="X373" s="131"/>
      <c r="Y373" s="145"/>
      <c r="Z373" s="146"/>
      <c r="AA373" s="145"/>
      <c r="AB373" s="146"/>
      <c r="AC373" s="145"/>
      <c r="AD373" s="146"/>
      <c r="AE373" s="145"/>
      <c r="AF373" s="146"/>
      <c r="AG373" s="145"/>
      <c r="AH373" s="146"/>
      <c r="AI373" s="139"/>
      <c r="AJ373" s="140"/>
      <c r="AK373" s="139"/>
      <c r="AL373" s="140"/>
      <c r="AM373" s="60" t="s">
        <v>294</v>
      </c>
      <c r="AN373" s="71" t="s">
        <v>370</v>
      </c>
      <c r="AO373" s="72">
        <v>28</v>
      </c>
      <c r="AP373" s="73">
        <v>28</v>
      </c>
      <c r="AQ373" s="74"/>
      <c r="AR373" s="64" t="s">
        <v>115</v>
      </c>
      <c r="AS373" s="73">
        <v>28</v>
      </c>
      <c r="AT373" s="75" t="s">
        <v>282</v>
      </c>
    </row>
    <row r="374" spans="1:46" ht="35.1" customHeight="1" x14ac:dyDescent="0.25">
      <c r="K374" s="51" t="str">
        <f t="shared" si="28"/>
        <v>TC.CNÔTÔ K16Đ1B</v>
      </c>
      <c r="L374" s="51"/>
      <c r="M374" s="58"/>
      <c r="N374" s="58"/>
      <c r="O374" s="58"/>
      <c r="P374" s="58"/>
      <c r="Q374" s="51"/>
      <c r="R374" s="58"/>
      <c r="V374" s="148"/>
      <c r="W374" s="13"/>
      <c r="X374" s="132"/>
      <c r="Y374" s="141" t="s">
        <v>242</v>
      </c>
      <c r="Z374" s="142"/>
      <c r="AA374" s="141" t="s">
        <v>363</v>
      </c>
      <c r="AB374" s="142"/>
      <c r="AC374" s="141" t="s">
        <v>361</v>
      </c>
      <c r="AD374" s="142"/>
      <c r="AE374" s="141" t="s">
        <v>10</v>
      </c>
      <c r="AF374" s="142"/>
      <c r="AG374" s="141" t="s">
        <v>243</v>
      </c>
      <c r="AH374" s="142"/>
      <c r="AI374" s="143"/>
      <c r="AJ374" s="144"/>
      <c r="AK374" s="143"/>
      <c r="AL374" s="144"/>
      <c r="AM374" s="60" t="s">
        <v>294</v>
      </c>
      <c r="AN374" s="71" t="s">
        <v>368</v>
      </c>
      <c r="AO374" s="72">
        <v>15</v>
      </c>
      <c r="AP374" s="73">
        <v>15</v>
      </c>
      <c r="AQ374" s="74"/>
      <c r="AR374" s="64" t="s">
        <v>18</v>
      </c>
      <c r="AS374" s="73">
        <v>28</v>
      </c>
      <c r="AT374" s="75" t="s">
        <v>282</v>
      </c>
    </row>
    <row r="375" spans="1:46" ht="35.1" customHeight="1" x14ac:dyDescent="0.25">
      <c r="A375" t="s">
        <v>274</v>
      </c>
      <c r="B375" t="s">
        <v>275</v>
      </c>
      <c r="C375" t="s">
        <v>276</v>
      </c>
      <c r="D375" t="s">
        <v>278</v>
      </c>
      <c r="E375" t="s">
        <v>277</v>
      </c>
      <c r="F375" t="s">
        <v>279</v>
      </c>
      <c r="K375" s="51" t="str">
        <f t="shared" si="28"/>
        <v>TC.CNÔTÔ K16Đ1B</v>
      </c>
      <c r="L375" s="51"/>
      <c r="M375" s="58"/>
      <c r="N375" s="58"/>
      <c r="O375" s="58"/>
      <c r="P375" s="58"/>
      <c r="Q375" s="51"/>
      <c r="R375" s="58"/>
      <c r="V375" s="148"/>
      <c r="W375" s="13"/>
      <c r="X375" s="130" t="s">
        <v>174</v>
      </c>
      <c r="Y375" s="133"/>
      <c r="Z375" s="134"/>
      <c r="AA375" s="133" t="s">
        <v>10</v>
      </c>
      <c r="AB375" s="134"/>
      <c r="AC375" s="135" t="s">
        <v>10</v>
      </c>
      <c r="AD375" s="136"/>
      <c r="AE375" s="135" t="s">
        <v>10</v>
      </c>
      <c r="AF375" s="136"/>
      <c r="AG375" s="135" t="s">
        <v>10</v>
      </c>
      <c r="AH375" s="136"/>
      <c r="AI375" s="124"/>
      <c r="AJ375" s="125"/>
      <c r="AK375" s="124"/>
      <c r="AL375" s="125"/>
      <c r="AM375" s="60" t="s">
        <v>294</v>
      </c>
      <c r="AN375" s="71" t="s">
        <v>364</v>
      </c>
      <c r="AO375" s="72">
        <v>75</v>
      </c>
      <c r="AP375" s="73">
        <v>75</v>
      </c>
      <c r="AQ375" s="74"/>
      <c r="AR375" s="64" t="s">
        <v>237</v>
      </c>
      <c r="AS375" s="73">
        <v>28</v>
      </c>
      <c r="AT375" s="75" t="s">
        <v>282</v>
      </c>
    </row>
    <row r="376" spans="1:46" ht="35.1" customHeight="1" x14ac:dyDescent="0.25">
      <c r="A376" t="s">
        <v>287</v>
      </c>
      <c r="B376" t="s">
        <v>35</v>
      </c>
      <c r="C376" t="s">
        <v>255</v>
      </c>
      <c r="D376" t="s">
        <v>23</v>
      </c>
      <c r="E376" t="s">
        <v>360</v>
      </c>
      <c r="F376" t="s">
        <v>363</v>
      </c>
      <c r="K376" s="51" t="str">
        <f t="shared" si="28"/>
        <v>TC.CNÔTÔ K16Đ1B</v>
      </c>
      <c r="L376" s="51"/>
      <c r="M376" s="58"/>
      <c r="N376" s="58"/>
      <c r="O376" s="58"/>
      <c r="P376" s="58"/>
      <c r="Q376" s="51"/>
      <c r="R376" s="58"/>
      <c r="V376" s="148"/>
      <c r="W376" s="17"/>
      <c r="X376" s="131"/>
      <c r="Y376" s="126" t="s">
        <v>368</v>
      </c>
      <c r="Z376" s="127"/>
      <c r="AA376" s="126" t="s">
        <v>360</v>
      </c>
      <c r="AB376" s="127"/>
      <c r="AC376" s="126" t="s">
        <v>370</v>
      </c>
      <c r="AD376" s="127"/>
      <c r="AE376" s="126" t="s">
        <v>10</v>
      </c>
      <c r="AF376" s="127"/>
      <c r="AG376" s="126" t="s">
        <v>362</v>
      </c>
      <c r="AH376" s="127"/>
      <c r="AI376" s="128"/>
      <c r="AJ376" s="129"/>
      <c r="AK376" s="128"/>
      <c r="AL376" s="129"/>
      <c r="AM376" s="60" t="s">
        <v>294</v>
      </c>
      <c r="AN376" s="71" t="s">
        <v>366</v>
      </c>
      <c r="AO376" s="72">
        <v>105</v>
      </c>
      <c r="AP376" s="73">
        <v>105</v>
      </c>
      <c r="AQ376" s="74"/>
      <c r="AR376" s="64" t="s">
        <v>238</v>
      </c>
      <c r="AS376" s="73">
        <v>28</v>
      </c>
      <c r="AT376" s="75" t="s">
        <v>282</v>
      </c>
    </row>
    <row r="377" spans="1:46" ht="35.1" customHeight="1" x14ac:dyDescent="0.25">
      <c r="A377" t="s">
        <v>287</v>
      </c>
      <c r="B377" t="s">
        <v>35</v>
      </c>
      <c r="C377" t="s">
        <v>254</v>
      </c>
      <c r="D377" t="s">
        <v>18</v>
      </c>
      <c r="E377" t="s">
        <v>368</v>
      </c>
      <c r="F377" t="s">
        <v>242</v>
      </c>
      <c r="K377" s="51" t="str">
        <f t="shared" si="28"/>
        <v>TC.CNÔTÔ K16Đ1B</v>
      </c>
      <c r="L377" s="51"/>
      <c r="M377" s="58"/>
      <c r="N377" s="58"/>
      <c r="O377" s="58"/>
      <c r="P377" s="58"/>
      <c r="Q377" s="51"/>
      <c r="R377" s="58"/>
      <c r="V377" s="148"/>
      <c r="W377" s="17"/>
      <c r="X377" s="131"/>
      <c r="Y377" s="137">
        <v>3</v>
      </c>
      <c r="Z377" s="138"/>
      <c r="AA377" s="137">
        <v>3</v>
      </c>
      <c r="AB377" s="138"/>
      <c r="AC377" s="137">
        <v>3</v>
      </c>
      <c r="AD377" s="138"/>
      <c r="AE377" s="137"/>
      <c r="AF377" s="138"/>
      <c r="AG377" s="137">
        <v>3</v>
      </c>
      <c r="AH377" s="138"/>
      <c r="AI377" s="128"/>
      <c r="AJ377" s="129"/>
      <c r="AK377" s="128"/>
      <c r="AL377" s="129"/>
      <c r="AM377" s="60" t="s">
        <v>294</v>
      </c>
      <c r="AN377" s="71" t="s">
        <v>365</v>
      </c>
      <c r="AO377" s="72">
        <v>45</v>
      </c>
      <c r="AP377" s="73">
        <v>45</v>
      </c>
      <c r="AQ377" s="74"/>
      <c r="AR377" s="64" t="s">
        <v>107</v>
      </c>
      <c r="AS377" s="73">
        <v>28</v>
      </c>
      <c r="AT377" s="75" t="s">
        <v>282</v>
      </c>
    </row>
    <row r="378" spans="1:46" ht="35.1" customHeight="1" x14ac:dyDescent="0.25">
      <c r="A378" t="s">
        <v>287</v>
      </c>
      <c r="B378" t="s">
        <v>35</v>
      </c>
      <c r="C378" t="s">
        <v>258</v>
      </c>
      <c r="D378" t="s">
        <v>107</v>
      </c>
      <c r="E378" t="s">
        <v>362</v>
      </c>
      <c r="F378" t="s">
        <v>243</v>
      </c>
      <c r="K378" s="51" t="str">
        <f t="shared" si="28"/>
        <v>TC.CNÔTÔ K16Đ1B</v>
      </c>
      <c r="L378" s="51"/>
      <c r="M378" s="58"/>
      <c r="N378" s="58"/>
      <c r="O378" s="58"/>
      <c r="P378" s="58"/>
      <c r="Q378" s="51"/>
      <c r="R378" s="58"/>
      <c r="V378" s="148"/>
      <c r="W378" s="17"/>
      <c r="X378" s="131"/>
      <c r="Y378" s="126" t="s">
        <v>18</v>
      </c>
      <c r="Z378" s="127"/>
      <c r="AA378" s="126" t="s">
        <v>23</v>
      </c>
      <c r="AB378" s="127"/>
      <c r="AC378" s="126" t="s">
        <v>115</v>
      </c>
      <c r="AD378" s="127"/>
      <c r="AE378" s="126" t="s">
        <v>10</v>
      </c>
      <c r="AF378" s="127"/>
      <c r="AG378" s="126" t="s">
        <v>107</v>
      </c>
      <c r="AH378" s="127"/>
      <c r="AI378" s="128"/>
      <c r="AJ378" s="129"/>
      <c r="AK378" s="128"/>
      <c r="AL378" s="129"/>
      <c r="AM378" s="60" t="s">
        <v>294</v>
      </c>
      <c r="AN378" s="71" t="s">
        <v>112</v>
      </c>
      <c r="AO378" s="72">
        <v>360</v>
      </c>
      <c r="AP378" s="73">
        <v>360</v>
      </c>
      <c r="AQ378" s="74"/>
      <c r="AR378" s="64" t="s">
        <v>113</v>
      </c>
      <c r="AS378" s="73">
        <v>28</v>
      </c>
      <c r="AT378" s="75" t="s">
        <v>282</v>
      </c>
    </row>
    <row r="379" spans="1:46" ht="35.1" customHeight="1" x14ac:dyDescent="0.3">
      <c r="A379" t="s">
        <v>287</v>
      </c>
      <c r="B379" t="s">
        <v>35</v>
      </c>
      <c r="C379" t="s">
        <v>256</v>
      </c>
      <c r="D379" t="s">
        <v>115</v>
      </c>
      <c r="E379" t="s">
        <v>370</v>
      </c>
      <c r="F379" t="s">
        <v>361</v>
      </c>
      <c r="K379" s="51" t="str">
        <f t="shared" si="28"/>
        <v>TC.CNÔTÔ K16Đ1B</v>
      </c>
      <c r="L379" s="51"/>
      <c r="M379" s="58"/>
      <c r="N379" s="58"/>
      <c r="O379" s="58"/>
      <c r="P379" s="58"/>
      <c r="Q379" s="51"/>
      <c r="R379" s="58"/>
      <c r="V379" s="148"/>
      <c r="W379" s="16"/>
      <c r="X379" s="131"/>
      <c r="Y379" s="145"/>
      <c r="Z379" s="146"/>
      <c r="AA379" s="145"/>
      <c r="AB379" s="146"/>
      <c r="AC379" s="145"/>
      <c r="AD379" s="146"/>
      <c r="AE379" s="145"/>
      <c r="AF379" s="146"/>
      <c r="AG379" s="145"/>
      <c r="AH379" s="146"/>
      <c r="AI379" s="139"/>
      <c r="AJ379" s="140"/>
      <c r="AK379" s="139"/>
      <c r="AL379" s="140"/>
      <c r="AM379" s="66"/>
      <c r="AN379" s="48"/>
      <c r="AO379" s="49"/>
      <c r="AP379" s="49"/>
      <c r="AQ379" s="51"/>
      <c r="AR379" s="51"/>
      <c r="AS379" s="51"/>
      <c r="AT379" s="51"/>
    </row>
    <row r="380" spans="1:46" ht="35.1" customHeight="1" x14ac:dyDescent="0.25">
      <c r="K380" s="51" t="str">
        <f t="shared" si="28"/>
        <v>TC.CNÔTÔ K16Đ1B</v>
      </c>
      <c r="L380" s="51"/>
      <c r="M380" s="58"/>
      <c r="N380" s="58"/>
      <c r="O380" s="58"/>
      <c r="P380" s="58"/>
      <c r="Q380" s="51"/>
      <c r="R380" s="58"/>
      <c r="V380" s="149"/>
      <c r="W380" s="18"/>
      <c r="X380" s="132"/>
      <c r="Y380" s="141" t="s">
        <v>242</v>
      </c>
      <c r="Z380" s="142"/>
      <c r="AA380" s="141" t="s">
        <v>363</v>
      </c>
      <c r="AB380" s="142"/>
      <c r="AC380" s="141" t="s">
        <v>361</v>
      </c>
      <c r="AD380" s="142"/>
      <c r="AE380" s="141" t="s">
        <v>10</v>
      </c>
      <c r="AF380" s="142"/>
      <c r="AG380" s="141" t="s">
        <v>243</v>
      </c>
      <c r="AH380" s="142"/>
      <c r="AI380" s="143"/>
      <c r="AJ380" s="144"/>
      <c r="AK380" s="143"/>
      <c r="AL380" s="144"/>
      <c r="AM380" s="67"/>
      <c r="AN380" s="68"/>
      <c r="AO380" s="69"/>
      <c r="AP380" s="69"/>
      <c r="AQ380" s="67"/>
      <c r="AR380" s="67"/>
      <c r="AS380" s="67"/>
      <c r="AT380" s="67"/>
    </row>
    <row r="381" spans="1:46" ht="35.1" customHeight="1" x14ac:dyDescent="0.3">
      <c r="K381" s="51" t="str">
        <f>W381</f>
        <v>TC.CNÔTÔ K16Đ2</v>
      </c>
      <c r="L381" s="51"/>
      <c r="M381" s="58"/>
      <c r="N381" s="58"/>
      <c r="O381" s="58"/>
      <c r="P381" s="58"/>
      <c r="Q381" s="51"/>
      <c r="R381" s="58"/>
      <c r="V381" s="148">
        <v>30</v>
      </c>
      <c r="W381" s="22" t="s">
        <v>36</v>
      </c>
      <c r="X381" s="42" t="s">
        <v>5</v>
      </c>
      <c r="Y381" s="122" t="s">
        <v>254</v>
      </c>
      <c r="Z381" s="123"/>
      <c r="AA381" s="122" t="s">
        <v>255</v>
      </c>
      <c r="AB381" s="123"/>
      <c r="AC381" s="122" t="s">
        <v>256</v>
      </c>
      <c r="AD381" s="123"/>
      <c r="AE381" s="122" t="s">
        <v>257</v>
      </c>
      <c r="AF381" s="123"/>
      <c r="AG381" s="122" t="s">
        <v>258</v>
      </c>
      <c r="AH381" s="123"/>
      <c r="AI381" s="122" t="s">
        <v>259</v>
      </c>
      <c r="AJ381" s="123"/>
      <c r="AK381" s="122" t="s">
        <v>260</v>
      </c>
      <c r="AL381" s="123"/>
      <c r="AM381" s="66" t="s">
        <v>264</v>
      </c>
      <c r="AN381" s="70" t="s">
        <v>267</v>
      </c>
      <c r="AO381" s="49" t="s">
        <v>116</v>
      </c>
      <c r="AP381" s="49">
        <v>510</v>
      </c>
      <c r="AQ381" s="50" t="e">
        <f>COUNTIF(#REF!,'FILE MAU'!AO381)</f>
        <v>#REF!</v>
      </c>
      <c r="AR381" s="50"/>
      <c r="AS381" s="51"/>
      <c r="AT381" s="51"/>
    </row>
    <row r="382" spans="1:46" ht="35.1" customHeight="1" x14ac:dyDescent="0.3">
      <c r="A382" t="s">
        <v>274</v>
      </c>
      <c r="B382" t="s">
        <v>275</v>
      </c>
      <c r="C382" t="s">
        <v>276</v>
      </c>
      <c r="D382" t="s">
        <v>277</v>
      </c>
      <c r="E382" t="s">
        <v>278</v>
      </c>
      <c r="F382" t="s">
        <v>279</v>
      </c>
      <c r="K382" s="51" t="str">
        <f>K381</f>
        <v>TC.CNÔTÔ K16Đ2</v>
      </c>
      <c r="L382" s="51"/>
      <c r="M382" s="58"/>
      <c r="N382" s="58"/>
      <c r="O382" s="58"/>
      <c r="P382" s="58"/>
      <c r="Q382" s="51"/>
      <c r="R382" s="58"/>
      <c r="V382" s="148"/>
      <c r="W382" s="7">
        <v>28</v>
      </c>
      <c r="X382" s="130" t="s">
        <v>173</v>
      </c>
      <c r="Y382" s="133" t="s">
        <v>253</v>
      </c>
      <c r="Z382" s="134"/>
      <c r="AA382" s="133" t="s">
        <v>405</v>
      </c>
      <c r="AB382" s="134"/>
      <c r="AC382" s="135" t="s">
        <v>10</v>
      </c>
      <c r="AD382" s="136"/>
      <c r="AE382" s="135" t="s">
        <v>10</v>
      </c>
      <c r="AF382" s="136"/>
      <c r="AG382" s="135" t="s">
        <v>10</v>
      </c>
      <c r="AH382" s="136"/>
      <c r="AI382" s="124"/>
      <c r="AJ382" s="125"/>
      <c r="AK382" s="124"/>
      <c r="AL382" s="125"/>
      <c r="AM382" s="66" t="str">
        <f>W381</f>
        <v>TC.CNÔTÔ K16Đ2</v>
      </c>
      <c r="AN382" s="68" t="s">
        <v>293</v>
      </c>
      <c r="AO382" s="49" t="s">
        <v>272</v>
      </c>
      <c r="AP382" s="49">
        <v>510</v>
      </c>
      <c r="AQ382" s="69">
        <f>ROUNDUP(AP381/26,0)</f>
        <v>20</v>
      </c>
      <c r="AR382" s="69"/>
      <c r="AS382" s="67"/>
      <c r="AT382" s="67"/>
    </row>
    <row r="383" spans="1:46" ht="35.1" customHeight="1" x14ac:dyDescent="0.25">
      <c r="A383" t="s">
        <v>283</v>
      </c>
      <c r="B383" t="s">
        <v>36</v>
      </c>
      <c r="C383" t="s">
        <v>255</v>
      </c>
      <c r="D383" t="s">
        <v>367</v>
      </c>
      <c r="E383" t="s">
        <v>238</v>
      </c>
      <c r="F383" t="s">
        <v>241</v>
      </c>
      <c r="K383" s="51" t="str">
        <f t="shared" ref="K383:K393" si="29">K382</f>
        <v>TC.CNÔTÔ K16Đ2</v>
      </c>
      <c r="L383" s="51"/>
      <c r="M383" s="58"/>
      <c r="N383" s="58"/>
      <c r="O383" s="58"/>
      <c r="P383" s="58"/>
      <c r="Q383" s="51"/>
      <c r="R383" s="58"/>
      <c r="V383" s="148"/>
      <c r="W383" s="15" t="s">
        <v>158</v>
      </c>
      <c r="X383" s="131"/>
      <c r="Y383" s="126" t="s">
        <v>365</v>
      </c>
      <c r="Z383" s="127"/>
      <c r="AA383" s="126" t="s">
        <v>367</v>
      </c>
      <c r="AB383" s="127"/>
      <c r="AC383" s="126" t="s">
        <v>10</v>
      </c>
      <c r="AD383" s="127"/>
      <c r="AE383" s="126" t="s">
        <v>362</v>
      </c>
      <c r="AF383" s="127"/>
      <c r="AG383" s="126" t="s">
        <v>364</v>
      </c>
      <c r="AH383" s="127"/>
      <c r="AI383" s="128"/>
      <c r="AJ383" s="129"/>
      <c r="AK383" s="128"/>
      <c r="AL383" s="129"/>
      <c r="AM383" s="66" t="s">
        <v>264</v>
      </c>
      <c r="AN383" s="66" t="s">
        <v>265</v>
      </c>
      <c r="AO383" s="70" t="s">
        <v>266</v>
      </c>
      <c r="AP383" s="70" t="s">
        <v>267</v>
      </c>
      <c r="AQ383" s="66" t="s">
        <v>268</v>
      </c>
      <c r="AR383" s="66" t="s">
        <v>269</v>
      </c>
      <c r="AS383" s="66" t="s">
        <v>270</v>
      </c>
      <c r="AT383" s="66" t="s">
        <v>271</v>
      </c>
    </row>
    <row r="384" spans="1:46" ht="35.1" customHeight="1" x14ac:dyDescent="0.25">
      <c r="A384" t="s">
        <v>283</v>
      </c>
      <c r="B384" t="s">
        <v>36</v>
      </c>
      <c r="C384" t="s">
        <v>254</v>
      </c>
      <c r="D384" t="s">
        <v>365</v>
      </c>
      <c r="E384" t="s">
        <v>124</v>
      </c>
      <c r="F384" t="s">
        <v>240</v>
      </c>
      <c r="K384" s="51" t="str">
        <f t="shared" si="29"/>
        <v>TC.CNÔTÔ K16Đ2</v>
      </c>
      <c r="L384" s="51"/>
      <c r="M384" s="58"/>
      <c r="N384" s="58"/>
      <c r="O384" s="58"/>
      <c r="P384" s="58"/>
      <c r="Q384" s="51"/>
      <c r="R384" s="58"/>
      <c r="V384" s="148"/>
      <c r="W384" s="16"/>
      <c r="X384" s="131"/>
      <c r="Y384" s="137">
        <v>4</v>
      </c>
      <c r="Z384" s="138"/>
      <c r="AA384" s="137">
        <v>4</v>
      </c>
      <c r="AB384" s="138"/>
      <c r="AC384" s="137"/>
      <c r="AD384" s="138"/>
      <c r="AE384" s="137">
        <v>4</v>
      </c>
      <c r="AF384" s="138"/>
      <c r="AG384" s="137">
        <v>4</v>
      </c>
      <c r="AH384" s="138"/>
      <c r="AI384" s="128"/>
      <c r="AJ384" s="129"/>
      <c r="AK384" s="128"/>
      <c r="AL384" s="129"/>
      <c r="AM384" s="60" t="s">
        <v>36</v>
      </c>
      <c r="AN384" s="71" t="s">
        <v>360</v>
      </c>
      <c r="AO384" s="72">
        <v>73</v>
      </c>
      <c r="AP384" s="73">
        <v>73</v>
      </c>
      <c r="AQ384" s="74"/>
      <c r="AR384" s="64" t="s">
        <v>23</v>
      </c>
      <c r="AS384" s="73">
        <v>27</v>
      </c>
      <c r="AT384" s="75" t="s">
        <v>282</v>
      </c>
    </row>
    <row r="385" spans="1:46" ht="35.1" customHeight="1" x14ac:dyDescent="0.25">
      <c r="A385" t="s">
        <v>283</v>
      </c>
      <c r="B385" t="s">
        <v>36</v>
      </c>
      <c r="C385" t="s">
        <v>257</v>
      </c>
      <c r="D385" t="s">
        <v>362</v>
      </c>
      <c r="E385" t="s">
        <v>107</v>
      </c>
      <c r="F385" t="s">
        <v>243</v>
      </c>
      <c r="K385" s="51" t="str">
        <f t="shared" si="29"/>
        <v>TC.CNÔTÔ K16Đ2</v>
      </c>
      <c r="L385" s="51"/>
      <c r="M385" s="58"/>
      <c r="N385" s="58"/>
      <c r="O385" s="58"/>
      <c r="P385" s="58"/>
      <c r="Q385" s="51"/>
      <c r="R385" s="58"/>
      <c r="V385" s="148"/>
      <c r="W385" s="16"/>
      <c r="X385" s="131"/>
      <c r="Y385" s="126" t="s">
        <v>124</v>
      </c>
      <c r="Z385" s="127"/>
      <c r="AA385" s="126" t="s">
        <v>238</v>
      </c>
      <c r="AB385" s="127"/>
      <c r="AC385" s="126" t="s">
        <v>10</v>
      </c>
      <c r="AD385" s="127"/>
      <c r="AE385" s="126" t="s">
        <v>107</v>
      </c>
      <c r="AF385" s="127"/>
      <c r="AG385" s="126" t="s">
        <v>237</v>
      </c>
      <c r="AH385" s="127"/>
      <c r="AI385" s="128"/>
      <c r="AJ385" s="129"/>
      <c r="AK385" s="128"/>
      <c r="AL385" s="129"/>
      <c r="AM385" s="60" t="s">
        <v>36</v>
      </c>
      <c r="AN385" s="71" t="s">
        <v>364</v>
      </c>
      <c r="AO385" s="72">
        <v>59</v>
      </c>
      <c r="AP385" s="73">
        <v>59</v>
      </c>
      <c r="AQ385" s="74"/>
      <c r="AR385" s="64" t="s">
        <v>237</v>
      </c>
      <c r="AS385" s="73">
        <v>27</v>
      </c>
      <c r="AT385" s="75" t="s">
        <v>282</v>
      </c>
    </row>
    <row r="386" spans="1:46" ht="35.1" customHeight="1" x14ac:dyDescent="0.25">
      <c r="A386" t="s">
        <v>283</v>
      </c>
      <c r="B386" t="s">
        <v>36</v>
      </c>
      <c r="C386" t="s">
        <v>258</v>
      </c>
      <c r="D386" t="s">
        <v>364</v>
      </c>
      <c r="E386" t="s">
        <v>237</v>
      </c>
      <c r="F386" t="s">
        <v>239</v>
      </c>
      <c r="K386" s="51" t="str">
        <f t="shared" si="29"/>
        <v>TC.CNÔTÔ K16Đ2</v>
      </c>
      <c r="L386" s="51"/>
      <c r="M386" s="58"/>
      <c r="N386" s="58"/>
      <c r="O386" s="58"/>
      <c r="P386" s="58"/>
      <c r="Q386" s="51"/>
      <c r="R386" s="58"/>
      <c r="V386" s="148"/>
      <c r="W386" s="13"/>
      <c r="X386" s="131"/>
      <c r="Y386" s="145"/>
      <c r="Z386" s="146"/>
      <c r="AA386" s="145"/>
      <c r="AB386" s="146"/>
      <c r="AC386" s="145"/>
      <c r="AD386" s="146"/>
      <c r="AE386" s="145"/>
      <c r="AF386" s="146"/>
      <c r="AG386" s="145"/>
      <c r="AH386" s="146"/>
      <c r="AI386" s="139"/>
      <c r="AJ386" s="140"/>
      <c r="AK386" s="139"/>
      <c r="AL386" s="140"/>
      <c r="AM386" s="60" t="s">
        <v>36</v>
      </c>
      <c r="AN386" s="71" t="s">
        <v>369</v>
      </c>
      <c r="AO386" s="72">
        <v>57</v>
      </c>
      <c r="AP386" s="73">
        <v>57</v>
      </c>
      <c r="AQ386" s="74"/>
      <c r="AR386" s="64" t="s">
        <v>107</v>
      </c>
      <c r="AS386" s="73">
        <v>27</v>
      </c>
      <c r="AT386" s="75" t="s">
        <v>282</v>
      </c>
    </row>
    <row r="387" spans="1:46" ht="35.1" customHeight="1" x14ac:dyDescent="0.25">
      <c r="K387" s="51" t="str">
        <f t="shared" si="29"/>
        <v>TC.CNÔTÔ K16Đ2</v>
      </c>
      <c r="L387" s="51"/>
      <c r="M387" s="58"/>
      <c r="N387" s="58"/>
      <c r="O387" s="58"/>
      <c r="P387" s="58"/>
      <c r="Q387" s="51"/>
      <c r="R387" s="58"/>
      <c r="V387" s="148"/>
      <c r="W387" s="13"/>
      <c r="X387" s="132"/>
      <c r="Y387" s="141" t="s">
        <v>240</v>
      </c>
      <c r="Z387" s="142"/>
      <c r="AA387" s="141" t="s">
        <v>241</v>
      </c>
      <c r="AB387" s="142"/>
      <c r="AC387" s="141" t="s">
        <v>10</v>
      </c>
      <c r="AD387" s="142"/>
      <c r="AE387" s="141" t="s">
        <v>243</v>
      </c>
      <c r="AF387" s="142"/>
      <c r="AG387" s="141" t="s">
        <v>239</v>
      </c>
      <c r="AH387" s="142"/>
      <c r="AI387" s="143"/>
      <c r="AJ387" s="144"/>
      <c r="AK387" s="143"/>
      <c r="AL387" s="144"/>
      <c r="AM387" s="60" t="s">
        <v>36</v>
      </c>
      <c r="AN387" s="71" t="s">
        <v>366</v>
      </c>
      <c r="AO387" s="72">
        <v>105</v>
      </c>
      <c r="AP387" s="73">
        <v>105</v>
      </c>
      <c r="AQ387" s="74"/>
      <c r="AR387" s="64" t="s">
        <v>238</v>
      </c>
      <c r="AS387" s="73">
        <v>27</v>
      </c>
      <c r="AT387" s="75" t="s">
        <v>282</v>
      </c>
    </row>
    <row r="388" spans="1:46" ht="35.1" customHeight="1" x14ac:dyDescent="0.25">
      <c r="A388" t="s">
        <v>274</v>
      </c>
      <c r="B388" t="s">
        <v>275</v>
      </c>
      <c r="C388" t="s">
        <v>276</v>
      </c>
      <c r="D388" t="s">
        <v>278</v>
      </c>
      <c r="E388" t="s">
        <v>277</v>
      </c>
      <c r="F388" t="s">
        <v>279</v>
      </c>
      <c r="K388" s="51" t="str">
        <f t="shared" si="29"/>
        <v>TC.CNÔTÔ K16Đ2</v>
      </c>
      <c r="L388" s="51"/>
      <c r="M388" s="58"/>
      <c r="N388" s="58"/>
      <c r="O388" s="58"/>
      <c r="P388" s="58"/>
      <c r="Q388" s="51"/>
      <c r="R388" s="58"/>
      <c r="V388" s="148"/>
      <c r="W388" s="13"/>
      <c r="X388" s="130" t="s">
        <v>174</v>
      </c>
      <c r="Y388" s="133"/>
      <c r="Z388" s="134"/>
      <c r="AA388" s="133" t="s">
        <v>10</v>
      </c>
      <c r="AB388" s="134"/>
      <c r="AC388" s="135" t="s">
        <v>10</v>
      </c>
      <c r="AD388" s="136"/>
      <c r="AE388" s="135" t="s">
        <v>10</v>
      </c>
      <c r="AF388" s="136"/>
      <c r="AG388" s="135" t="s">
        <v>10</v>
      </c>
      <c r="AH388" s="136"/>
      <c r="AI388" s="124"/>
      <c r="AJ388" s="125"/>
      <c r="AK388" s="124"/>
      <c r="AL388" s="125"/>
      <c r="AM388" s="60" t="s">
        <v>36</v>
      </c>
      <c r="AN388" s="71" t="s">
        <v>365</v>
      </c>
      <c r="AO388" s="72">
        <v>45</v>
      </c>
      <c r="AP388" s="73">
        <v>45</v>
      </c>
      <c r="AQ388" s="74"/>
      <c r="AR388" s="64" t="s">
        <v>124</v>
      </c>
      <c r="AS388" s="73">
        <v>27</v>
      </c>
      <c r="AT388" s="75" t="s">
        <v>282</v>
      </c>
    </row>
    <row r="389" spans="1:46" ht="35.1" customHeight="1" x14ac:dyDescent="0.25">
      <c r="A389" t="s">
        <v>287</v>
      </c>
      <c r="B389" t="s">
        <v>36</v>
      </c>
      <c r="C389" t="s">
        <v>255</v>
      </c>
      <c r="D389" t="s">
        <v>238</v>
      </c>
      <c r="E389" t="s">
        <v>367</v>
      </c>
      <c r="F389" t="s">
        <v>241</v>
      </c>
      <c r="K389" s="51" t="str">
        <f t="shared" si="29"/>
        <v>TC.CNÔTÔ K16Đ2</v>
      </c>
      <c r="L389" s="51"/>
      <c r="M389" s="58"/>
      <c r="N389" s="58"/>
      <c r="O389" s="58"/>
      <c r="P389" s="58"/>
      <c r="Q389" s="51"/>
      <c r="R389" s="58"/>
      <c r="V389" s="148"/>
      <c r="W389" s="17"/>
      <c r="X389" s="131"/>
      <c r="Y389" s="126" t="s">
        <v>365</v>
      </c>
      <c r="Z389" s="127"/>
      <c r="AA389" s="126" t="s">
        <v>367</v>
      </c>
      <c r="AB389" s="127"/>
      <c r="AC389" s="126" t="s">
        <v>10</v>
      </c>
      <c r="AD389" s="127"/>
      <c r="AE389" s="126" t="s">
        <v>362</v>
      </c>
      <c r="AF389" s="127"/>
      <c r="AG389" s="126" t="s">
        <v>364</v>
      </c>
      <c r="AH389" s="127"/>
      <c r="AI389" s="128"/>
      <c r="AJ389" s="129"/>
      <c r="AK389" s="128"/>
      <c r="AL389" s="129"/>
      <c r="AM389" s="60" t="s">
        <v>36</v>
      </c>
      <c r="AN389" s="71" t="s">
        <v>112</v>
      </c>
      <c r="AO389" s="72">
        <v>360</v>
      </c>
      <c r="AP389" s="73">
        <v>360</v>
      </c>
      <c r="AQ389" s="74"/>
      <c r="AR389" s="64" t="s">
        <v>113</v>
      </c>
      <c r="AS389" s="73">
        <v>27</v>
      </c>
      <c r="AT389" s="75" t="s">
        <v>282</v>
      </c>
    </row>
    <row r="390" spans="1:46" ht="35.1" customHeight="1" x14ac:dyDescent="0.25">
      <c r="A390" t="s">
        <v>287</v>
      </c>
      <c r="B390" t="s">
        <v>36</v>
      </c>
      <c r="C390" t="s">
        <v>254</v>
      </c>
      <c r="D390" t="s">
        <v>124</v>
      </c>
      <c r="E390" t="s">
        <v>365</v>
      </c>
      <c r="F390" t="s">
        <v>240</v>
      </c>
      <c r="K390" s="51" t="str">
        <f t="shared" si="29"/>
        <v>TC.CNÔTÔ K16Đ2</v>
      </c>
      <c r="L390" s="51"/>
      <c r="M390" s="58"/>
      <c r="N390" s="58"/>
      <c r="O390" s="58"/>
      <c r="P390" s="58"/>
      <c r="Q390" s="51"/>
      <c r="R390" s="58"/>
      <c r="V390" s="148"/>
      <c r="W390" s="17"/>
      <c r="X390" s="131"/>
      <c r="Y390" s="137">
        <v>3</v>
      </c>
      <c r="Z390" s="138"/>
      <c r="AA390" s="137">
        <v>3</v>
      </c>
      <c r="AB390" s="138"/>
      <c r="AC390" s="137"/>
      <c r="AD390" s="138"/>
      <c r="AE390" s="137">
        <v>3</v>
      </c>
      <c r="AF390" s="138"/>
      <c r="AG390" s="137">
        <v>3</v>
      </c>
      <c r="AH390" s="138"/>
      <c r="AI390" s="128"/>
      <c r="AJ390" s="129"/>
      <c r="AK390" s="128"/>
      <c r="AL390" s="129"/>
      <c r="AM390" s="64"/>
      <c r="AN390" s="65"/>
      <c r="AO390" s="62"/>
      <c r="AP390" s="62"/>
      <c r="AQ390" s="63"/>
      <c r="AR390" s="64"/>
      <c r="AS390" s="63"/>
      <c r="AT390" s="64"/>
    </row>
    <row r="391" spans="1:46" ht="35.1" customHeight="1" x14ac:dyDescent="0.25">
      <c r="A391" t="s">
        <v>287</v>
      </c>
      <c r="B391" t="s">
        <v>36</v>
      </c>
      <c r="C391" t="s">
        <v>257</v>
      </c>
      <c r="D391" t="s">
        <v>107</v>
      </c>
      <c r="E391" t="s">
        <v>362</v>
      </c>
      <c r="F391" t="s">
        <v>243</v>
      </c>
      <c r="K391" s="51" t="str">
        <f t="shared" si="29"/>
        <v>TC.CNÔTÔ K16Đ2</v>
      </c>
      <c r="L391" s="51"/>
      <c r="M391" s="58"/>
      <c r="N391" s="58"/>
      <c r="O391" s="58"/>
      <c r="P391" s="58"/>
      <c r="Q391" s="51"/>
      <c r="R391" s="58"/>
      <c r="V391" s="148"/>
      <c r="W391" s="17"/>
      <c r="X391" s="131"/>
      <c r="Y391" s="126" t="s">
        <v>124</v>
      </c>
      <c r="Z391" s="127"/>
      <c r="AA391" s="126" t="s">
        <v>238</v>
      </c>
      <c r="AB391" s="127"/>
      <c r="AC391" s="126" t="s">
        <v>10</v>
      </c>
      <c r="AD391" s="127"/>
      <c r="AE391" s="126" t="s">
        <v>107</v>
      </c>
      <c r="AF391" s="127"/>
      <c r="AG391" s="126" t="s">
        <v>237</v>
      </c>
      <c r="AH391" s="127"/>
      <c r="AI391" s="128"/>
      <c r="AJ391" s="129"/>
      <c r="AK391" s="128"/>
      <c r="AL391" s="129"/>
      <c r="AM391" s="64"/>
      <c r="AN391" s="65"/>
      <c r="AO391" s="62"/>
      <c r="AP391" s="62"/>
      <c r="AQ391" s="63"/>
      <c r="AR391" s="64"/>
      <c r="AS391" s="63"/>
      <c r="AT391" s="64"/>
    </row>
    <row r="392" spans="1:46" ht="35.1" customHeight="1" x14ac:dyDescent="0.3">
      <c r="A392" t="s">
        <v>287</v>
      </c>
      <c r="B392" t="s">
        <v>36</v>
      </c>
      <c r="C392" t="s">
        <v>258</v>
      </c>
      <c r="D392" t="s">
        <v>237</v>
      </c>
      <c r="E392" t="s">
        <v>364</v>
      </c>
      <c r="F392" t="s">
        <v>239</v>
      </c>
      <c r="K392" s="51" t="str">
        <f t="shared" si="29"/>
        <v>TC.CNÔTÔ K16Đ2</v>
      </c>
      <c r="L392" s="51"/>
      <c r="M392" s="58"/>
      <c r="N392" s="58"/>
      <c r="O392" s="58"/>
      <c r="P392" s="58"/>
      <c r="Q392" s="51"/>
      <c r="R392" s="58"/>
      <c r="V392" s="148"/>
      <c r="W392" s="16"/>
      <c r="X392" s="131"/>
      <c r="Y392" s="145"/>
      <c r="Z392" s="146"/>
      <c r="AA392" s="145"/>
      <c r="AB392" s="146"/>
      <c r="AC392" s="145"/>
      <c r="AD392" s="146"/>
      <c r="AE392" s="145"/>
      <c r="AF392" s="146"/>
      <c r="AG392" s="145"/>
      <c r="AH392" s="146"/>
      <c r="AI392" s="139"/>
      <c r="AJ392" s="140"/>
      <c r="AK392" s="139"/>
      <c r="AL392" s="140"/>
      <c r="AM392" s="66"/>
      <c r="AN392" s="48"/>
      <c r="AO392" s="49"/>
      <c r="AP392" s="49"/>
      <c r="AQ392" s="51"/>
      <c r="AR392" s="51"/>
      <c r="AS392" s="51"/>
      <c r="AT392" s="51"/>
    </row>
    <row r="393" spans="1:46" ht="35.1" customHeight="1" x14ac:dyDescent="0.25">
      <c r="K393" s="51" t="str">
        <f t="shared" si="29"/>
        <v>TC.CNÔTÔ K16Đ2</v>
      </c>
      <c r="L393" s="51"/>
      <c r="M393" s="58"/>
      <c r="N393" s="58"/>
      <c r="O393" s="58"/>
      <c r="P393" s="58"/>
      <c r="Q393" s="51"/>
      <c r="R393" s="58"/>
      <c r="V393" s="149"/>
      <c r="W393" s="18"/>
      <c r="X393" s="132"/>
      <c r="Y393" s="141" t="s">
        <v>240</v>
      </c>
      <c r="Z393" s="142"/>
      <c r="AA393" s="141" t="s">
        <v>241</v>
      </c>
      <c r="AB393" s="142"/>
      <c r="AC393" s="141" t="s">
        <v>10</v>
      </c>
      <c r="AD393" s="142"/>
      <c r="AE393" s="141" t="s">
        <v>243</v>
      </c>
      <c r="AF393" s="142"/>
      <c r="AG393" s="141" t="s">
        <v>239</v>
      </c>
      <c r="AH393" s="142"/>
      <c r="AI393" s="143"/>
      <c r="AJ393" s="144"/>
      <c r="AK393" s="143"/>
      <c r="AL393" s="144"/>
      <c r="AM393" s="67"/>
      <c r="AN393" s="68"/>
      <c r="AO393" s="69"/>
      <c r="AP393" s="69"/>
      <c r="AQ393" s="67"/>
      <c r="AR393" s="67"/>
      <c r="AS393" s="67"/>
      <c r="AT393" s="67"/>
    </row>
    <row r="394" spans="1:46" ht="35.1" customHeight="1" x14ac:dyDescent="0.3">
      <c r="K394" s="51" t="str">
        <f>W394</f>
        <v>TC.CNÔTÔ K17A</v>
      </c>
      <c r="L394" s="51"/>
      <c r="M394" s="58"/>
      <c r="N394" s="58"/>
      <c r="O394" s="58"/>
      <c r="P394" s="58"/>
      <c r="Q394" s="51"/>
      <c r="R394" s="58"/>
      <c r="V394" s="148">
        <v>31</v>
      </c>
      <c r="W394" s="22" t="s">
        <v>75</v>
      </c>
      <c r="X394" s="42" t="s">
        <v>5</v>
      </c>
      <c r="Y394" s="122" t="s">
        <v>254</v>
      </c>
      <c r="Z394" s="123"/>
      <c r="AA394" s="122" t="s">
        <v>255</v>
      </c>
      <c r="AB394" s="123"/>
      <c r="AC394" s="122" t="s">
        <v>256</v>
      </c>
      <c r="AD394" s="123"/>
      <c r="AE394" s="122" t="s">
        <v>257</v>
      </c>
      <c r="AF394" s="123"/>
      <c r="AG394" s="122" t="s">
        <v>258</v>
      </c>
      <c r="AH394" s="123"/>
      <c r="AI394" s="122" t="s">
        <v>259</v>
      </c>
      <c r="AJ394" s="123"/>
      <c r="AK394" s="122" t="s">
        <v>260</v>
      </c>
      <c r="AL394" s="123"/>
      <c r="AM394" s="66" t="s">
        <v>264</v>
      </c>
      <c r="AN394" s="70" t="s">
        <v>267</v>
      </c>
      <c r="AO394" s="49" t="s">
        <v>116</v>
      </c>
      <c r="AP394" s="49">
        <v>510</v>
      </c>
      <c r="AQ394" s="50" t="e">
        <f>COUNTIF(#REF!,'FILE MAU'!AO394)</f>
        <v>#REF!</v>
      </c>
      <c r="AR394" s="50"/>
      <c r="AS394" s="51"/>
      <c r="AT394" s="51"/>
    </row>
    <row r="395" spans="1:46" ht="35.1" customHeight="1" x14ac:dyDescent="0.3">
      <c r="A395" t="s">
        <v>274</v>
      </c>
      <c r="B395" t="s">
        <v>275</v>
      </c>
      <c r="C395" t="s">
        <v>276</v>
      </c>
      <c r="D395" t="s">
        <v>277</v>
      </c>
      <c r="E395" t="s">
        <v>278</v>
      </c>
      <c r="F395" t="s">
        <v>279</v>
      </c>
      <c r="K395" s="51" t="str">
        <f>K394</f>
        <v>TC.CNÔTÔ K17A</v>
      </c>
      <c r="L395" s="51"/>
      <c r="M395" s="58"/>
      <c r="N395" s="58"/>
      <c r="O395" s="58"/>
      <c r="P395" s="58"/>
      <c r="Q395" s="51"/>
      <c r="R395" s="58"/>
      <c r="V395" s="148"/>
      <c r="W395" s="7">
        <v>28</v>
      </c>
      <c r="X395" s="130" t="s">
        <v>173</v>
      </c>
      <c r="Y395" s="133" t="s">
        <v>253</v>
      </c>
      <c r="Z395" s="134"/>
      <c r="AA395" s="133" t="s">
        <v>405</v>
      </c>
      <c r="AB395" s="134"/>
      <c r="AC395" s="135" t="s">
        <v>10</v>
      </c>
      <c r="AD395" s="136"/>
      <c r="AE395" s="135" t="s">
        <v>10</v>
      </c>
      <c r="AF395" s="136"/>
      <c r="AG395" s="135" t="s">
        <v>10</v>
      </c>
      <c r="AH395" s="136"/>
      <c r="AI395" s="124"/>
      <c r="AJ395" s="125"/>
      <c r="AK395" s="124"/>
      <c r="AL395" s="125"/>
      <c r="AM395" s="66" t="str">
        <f>W394</f>
        <v>TC.CNÔTÔ K17A</v>
      </c>
      <c r="AN395" s="68" t="s">
        <v>293</v>
      </c>
      <c r="AO395" s="49" t="s">
        <v>272</v>
      </c>
      <c r="AP395" s="49">
        <v>510</v>
      </c>
      <c r="AQ395" s="69">
        <f>ROUNDUP(AP394/26,0)</f>
        <v>20</v>
      </c>
      <c r="AR395" s="69"/>
      <c r="AS395" s="67"/>
      <c r="AT395" s="67"/>
    </row>
    <row r="396" spans="1:46" ht="35.1" customHeight="1" x14ac:dyDescent="0.25">
      <c r="A396" t="s">
        <v>283</v>
      </c>
      <c r="B396" t="s">
        <v>75</v>
      </c>
      <c r="C396" t="s">
        <v>255</v>
      </c>
      <c r="D396" t="s">
        <v>371</v>
      </c>
      <c r="E396" t="s">
        <v>18</v>
      </c>
      <c r="F396" t="s">
        <v>242</v>
      </c>
      <c r="K396" s="51" t="str">
        <f t="shared" ref="K396:K406" si="30">K395</f>
        <v>TC.CNÔTÔ K17A</v>
      </c>
      <c r="L396" s="51"/>
      <c r="M396" s="58"/>
      <c r="N396" s="58"/>
      <c r="O396" s="58"/>
      <c r="P396" s="58"/>
      <c r="Q396" s="51"/>
      <c r="R396" s="58"/>
      <c r="V396" s="148"/>
      <c r="W396" s="15" t="s">
        <v>159</v>
      </c>
      <c r="X396" s="131"/>
      <c r="Y396" s="126" t="s">
        <v>78</v>
      </c>
      <c r="Z396" s="127"/>
      <c r="AA396" s="126" t="s">
        <v>371</v>
      </c>
      <c r="AB396" s="127"/>
      <c r="AC396" s="126" t="s">
        <v>56</v>
      </c>
      <c r="AD396" s="127"/>
      <c r="AE396" s="126" t="s">
        <v>244</v>
      </c>
      <c r="AF396" s="127"/>
      <c r="AG396" s="126" t="s">
        <v>371</v>
      </c>
      <c r="AH396" s="127"/>
      <c r="AI396" s="128"/>
      <c r="AJ396" s="129"/>
      <c r="AK396" s="128"/>
      <c r="AL396" s="129"/>
      <c r="AM396" s="66" t="s">
        <v>264</v>
      </c>
      <c r="AN396" s="66" t="s">
        <v>265</v>
      </c>
      <c r="AO396" s="70" t="s">
        <v>266</v>
      </c>
      <c r="AP396" s="70" t="s">
        <v>267</v>
      </c>
      <c r="AQ396" s="66" t="s">
        <v>268</v>
      </c>
      <c r="AR396" s="66" t="s">
        <v>269</v>
      </c>
      <c r="AS396" s="66" t="s">
        <v>270</v>
      </c>
      <c r="AT396" s="66" t="s">
        <v>271</v>
      </c>
    </row>
    <row r="397" spans="1:46" ht="35.1" customHeight="1" x14ac:dyDescent="0.25">
      <c r="A397" t="s">
        <v>283</v>
      </c>
      <c r="B397" t="s">
        <v>75</v>
      </c>
      <c r="C397" t="s">
        <v>254</v>
      </c>
      <c r="D397" t="s">
        <v>78</v>
      </c>
      <c r="E397" t="s">
        <v>218</v>
      </c>
      <c r="F397" t="s">
        <v>203</v>
      </c>
      <c r="K397" s="51" t="str">
        <f t="shared" si="30"/>
        <v>TC.CNÔTÔ K17A</v>
      </c>
      <c r="L397" s="51"/>
      <c r="M397" s="58"/>
      <c r="N397" s="58"/>
      <c r="O397" s="58"/>
      <c r="P397" s="58"/>
      <c r="Q397" s="51"/>
      <c r="R397" s="58"/>
      <c r="V397" s="148"/>
      <c r="W397" s="16"/>
      <c r="X397" s="131"/>
      <c r="Y397" s="137">
        <v>4</v>
      </c>
      <c r="Z397" s="138"/>
      <c r="AA397" s="137">
        <v>4</v>
      </c>
      <c r="AB397" s="138"/>
      <c r="AC397" s="137">
        <v>4</v>
      </c>
      <c r="AD397" s="138"/>
      <c r="AE397" s="137">
        <v>4</v>
      </c>
      <c r="AF397" s="138"/>
      <c r="AG397" s="137">
        <v>4</v>
      </c>
      <c r="AH397" s="138"/>
      <c r="AI397" s="128"/>
      <c r="AJ397" s="129"/>
      <c r="AK397" s="128"/>
      <c r="AL397" s="129"/>
      <c r="AM397" s="60" t="s">
        <v>75</v>
      </c>
      <c r="AN397" s="71" t="s">
        <v>54</v>
      </c>
      <c r="AO397" s="72">
        <v>24</v>
      </c>
      <c r="AP397" s="73">
        <v>24</v>
      </c>
      <c r="AQ397" s="74"/>
      <c r="AR397" s="64" t="s">
        <v>62</v>
      </c>
      <c r="AS397" s="73">
        <v>23</v>
      </c>
      <c r="AT397" s="75" t="s">
        <v>295</v>
      </c>
    </row>
    <row r="398" spans="1:46" ht="35.1" customHeight="1" x14ac:dyDescent="0.25">
      <c r="A398" t="s">
        <v>283</v>
      </c>
      <c r="B398" t="s">
        <v>75</v>
      </c>
      <c r="C398" t="s">
        <v>257</v>
      </c>
      <c r="D398" t="s">
        <v>244</v>
      </c>
      <c r="E398" t="s">
        <v>22</v>
      </c>
      <c r="F398" t="s">
        <v>340</v>
      </c>
      <c r="K398" s="51" t="str">
        <f t="shared" si="30"/>
        <v>TC.CNÔTÔ K17A</v>
      </c>
      <c r="L398" s="51"/>
      <c r="M398" s="58"/>
      <c r="N398" s="58"/>
      <c r="O398" s="58"/>
      <c r="P398" s="58"/>
      <c r="Q398" s="51"/>
      <c r="R398" s="58"/>
      <c r="V398" s="148"/>
      <c r="W398" s="16"/>
      <c r="X398" s="131"/>
      <c r="Y398" s="126" t="s">
        <v>218</v>
      </c>
      <c r="Z398" s="127"/>
      <c r="AA398" s="126" t="s">
        <v>18</v>
      </c>
      <c r="AB398" s="127"/>
      <c r="AC398" s="126" t="s">
        <v>64</v>
      </c>
      <c r="AD398" s="127"/>
      <c r="AE398" s="126" t="s">
        <v>22</v>
      </c>
      <c r="AF398" s="127"/>
      <c r="AG398" s="126" t="s">
        <v>18</v>
      </c>
      <c r="AH398" s="127"/>
      <c r="AI398" s="128"/>
      <c r="AJ398" s="129"/>
      <c r="AK398" s="128"/>
      <c r="AL398" s="129"/>
      <c r="AM398" s="60" t="s">
        <v>75</v>
      </c>
      <c r="AN398" s="71" t="s">
        <v>372</v>
      </c>
      <c r="AO398" s="72">
        <v>45</v>
      </c>
      <c r="AP398" s="73">
        <v>45</v>
      </c>
      <c r="AQ398" s="74"/>
      <c r="AR398" s="64" t="s">
        <v>218</v>
      </c>
      <c r="AS398" s="73">
        <v>23</v>
      </c>
      <c r="AT398" s="75" t="s">
        <v>295</v>
      </c>
    </row>
    <row r="399" spans="1:46" ht="35.1" customHeight="1" x14ac:dyDescent="0.25">
      <c r="A399" t="s">
        <v>283</v>
      </c>
      <c r="B399" t="s">
        <v>75</v>
      </c>
      <c r="C399" t="s">
        <v>258</v>
      </c>
      <c r="D399" t="s">
        <v>371</v>
      </c>
      <c r="E399" t="s">
        <v>18</v>
      </c>
      <c r="F399" t="s">
        <v>242</v>
      </c>
      <c r="K399" s="51" t="str">
        <f t="shared" si="30"/>
        <v>TC.CNÔTÔ K17A</v>
      </c>
      <c r="L399" s="51"/>
      <c r="M399" s="58"/>
      <c r="N399" s="58"/>
      <c r="O399" s="58"/>
      <c r="P399" s="58"/>
      <c r="Q399" s="51"/>
      <c r="R399" s="58"/>
      <c r="V399" s="148"/>
      <c r="W399" s="13"/>
      <c r="X399" s="131"/>
      <c r="Y399" s="145"/>
      <c r="Z399" s="146"/>
      <c r="AA399" s="145"/>
      <c r="AB399" s="146"/>
      <c r="AC399" s="145"/>
      <c r="AD399" s="146"/>
      <c r="AE399" s="145"/>
      <c r="AF399" s="146"/>
      <c r="AG399" s="145"/>
      <c r="AH399" s="146"/>
      <c r="AI399" s="139"/>
      <c r="AJ399" s="140"/>
      <c r="AK399" s="139"/>
      <c r="AL399" s="140"/>
      <c r="AM399" s="60" t="s">
        <v>75</v>
      </c>
      <c r="AN399" s="71" t="s">
        <v>56</v>
      </c>
      <c r="AO399" s="72">
        <v>28</v>
      </c>
      <c r="AP399" s="73">
        <v>28</v>
      </c>
      <c r="AQ399" s="74"/>
      <c r="AR399" s="64" t="s">
        <v>64</v>
      </c>
      <c r="AS399" s="73">
        <v>23</v>
      </c>
      <c r="AT399" s="75" t="s">
        <v>295</v>
      </c>
    </row>
    <row r="400" spans="1:46" ht="35.1" customHeight="1" x14ac:dyDescent="0.25">
      <c r="A400" t="s">
        <v>283</v>
      </c>
      <c r="B400" t="s">
        <v>75</v>
      </c>
      <c r="C400" t="s">
        <v>256</v>
      </c>
      <c r="D400" t="s">
        <v>56</v>
      </c>
      <c r="E400" t="s">
        <v>64</v>
      </c>
      <c r="F400" t="s">
        <v>215</v>
      </c>
      <c r="K400" s="51" t="str">
        <f t="shared" si="30"/>
        <v>TC.CNÔTÔ K17A</v>
      </c>
      <c r="L400" s="51"/>
      <c r="M400" s="58"/>
      <c r="N400" s="58"/>
      <c r="O400" s="58"/>
      <c r="P400" s="58"/>
      <c r="Q400" s="51"/>
      <c r="R400" s="58"/>
      <c r="V400" s="148"/>
      <c r="W400" s="13"/>
      <c r="X400" s="132"/>
      <c r="Y400" s="141" t="s">
        <v>203</v>
      </c>
      <c r="Z400" s="142"/>
      <c r="AA400" s="141" t="s">
        <v>242</v>
      </c>
      <c r="AB400" s="142"/>
      <c r="AC400" s="141" t="s">
        <v>215</v>
      </c>
      <c r="AD400" s="142"/>
      <c r="AE400" s="141" t="s">
        <v>340</v>
      </c>
      <c r="AF400" s="142"/>
      <c r="AG400" s="141" t="s">
        <v>242</v>
      </c>
      <c r="AH400" s="142"/>
      <c r="AI400" s="143"/>
      <c r="AJ400" s="144"/>
      <c r="AK400" s="143"/>
      <c r="AL400" s="144"/>
      <c r="AM400" s="60" t="s">
        <v>75</v>
      </c>
      <c r="AN400" s="71" t="s">
        <v>244</v>
      </c>
      <c r="AO400" s="72">
        <v>42</v>
      </c>
      <c r="AP400" s="73">
        <v>42</v>
      </c>
      <c r="AQ400" s="74"/>
      <c r="AR400" s="64" t="s">
        <v>22</v>
      </c>
      <c r="AS400" s="73">
        <v>23</v>
      </c>
      <c r="AT400" s="75" t="s">
        <v>295</v>
      </c>
    </row>
    <row r="401" spans="1:46" ht="35.1" customHeight="1" x14ac:dyDescent="0.25">
      <c r="A401" t="s">
        <v>274</v>
      </c>
      <c r="B401" t="s">
        <v>275</v>
      </c>
      <c r="C401" t="s">
        <v>276</v>
      </c>
      <c r="D401" t="s">
        <v>278</v>
      </c>
      <c r="E401" t="s">
        <v>277</v>
      </c>
      <c r="F401" t="s">
        <v>279</v>
      </c>
      <c r="K401" s="51" t="str">
        <f t="shared" si="30"/>
        <v>TC.CNÔTÔ K17A</v>
      </c>
      <c r="L401" s="51"/>
      <c r="M401" s="58"/>
      <c r="N401" s="58"/>
      <c r="O401" s="58"/>
      <c r="P401" s="58"/>
      <c r="Q401" s="51"/>
      <c r="R401" s="58"/>
      <c r="V401" s="148"/>
      <c r="W401" s="13"/>
      <c r="X401" s="130" t="s">
        <v>174</v>
      </c>
      <c r="Y401" s="153" t="s">
        <v>199</v>
      </c>
      <c r="Z401" s="154"/>
      <c r="AA401" s="154"/>
      <c r="AB401" s="154"/>
      <c r="AC401" s="154"/>
      <c r="AD401" s="154"/>
      <c r="AE401" s="154"/>
      <c r="AF401" s="154"/>
      <c r="AG401" s="154"/>
      <c r="AH401" s="154"/>
      <c r="AI401" s="154"/>
      <c r="AJ401" s="154"/>
      <c r="AK401" s="154"/>
      <c r="AL401" s="155"/>
      <c r="AM401" s="60" t="s">
        <v>75</v>
      </c>
      <c r="AN401" s="71" t="s">
        <v>373</v>
      </c>
      <c r="AO401" s="72">
        <v>75</v>
      </c>
      <c r="AP401" s="73">
        <v>75</v>
      </c>
      <c r="AQ401" s="74"/>
      <c r="AR401" s="64" t="s">
        <v>22</v>
      </c>
      <c r="AS401" s="73">
        <v>23</v>
      </c>
      <c r="AT401" s="75" t="s">
        <v>295</v>
      </c>
    </row>
    <row r="402" spans="1:46" ht="35.1" customHeight="1" x14ac:dyDescent="0.25">
      <c r="K402" s="51" t="str">
        <f t="shared" si="30"/>
        <v>TC.CNÔTÔ K17A</v>
      </c>
      <c r="L402" s="51"/>
      <c r="M402" s="58"/>
      <c r="N402" s="58"/>
      <c r="O402" s="58"/>
      <c r="P402" s="58"/>
      <c r="Q402" s="51"/>
      <c r="R402" s="58"/>
      <c r="V402" s="148"/>
      <c r="W402" s="17"/>
      <c r="X402" s="131"/>
      <c r="Y402" s="156"/>
      <c r="Z402" s="157"/>
      <c r="AA402" s="157"/>
      <c r="AB402" s="157"/>
      <c r="AC402" s="157"/>
      <c r="AD402" s="157"/>
      <c r="AE402" s="157"/>
      <c r="AF402" s="157"/>
      <c r="AG402" s="157"/>
      <c r="AH402" s="157"/>
      <c r="AI402" s="157"/>
      <c r="AJ402" s="157"/>
      <c r="AK402" s="157"/>
      <c r="AL402" s="158"/>
      <c r="AM402" s="60" t="s">
        <v>75</v>
      </c>
      <c r="AN402" s="71" t="s">
        <v>371</v>
      </c>
      <c r="AO402" s="72">
        <v>105</v>
      </c>
      <c r="AP402" s="73">
        <v>105</v>
      </c>
      <c r="AQ402" s="74"/>
      <c r="AR402" s="64" t="s">
        <v>18</v>
      </c>
      <c r="AS402" s="73">
        <v>23</v>
      </c>
      <c r="AT402" s="75" t="s">
        <v>295</v>
      </c>
    </row>
    <row r="403" spans="1:46" ht="35.1" customHeight="1" x14ac:dyDescent="0.25">
      <c r="K403" s="51" t="str">
        <f t="shared" si="30"/>
        <v>TC.CNÔTÔ K17A</v>
      </c>
      <c r="L403" s="51"/>
      <c r="M403" s="58"/>
      <c r="N403" s="58"/>
      <c r="O403" s="58"/>
      <c r="P403" s="58"/>
      <c r="Q403" s="51"/>
      <c r="R403" s="58"/>
      <c r="V403" s="148"/>
      <c r="W403" s="17"/>
      <c r="X403" s="131"/>
      <c r="Y403" s="156"/>
      <c r="Z403" s="157"/>
      <c r="AA403" s="157"/>
      <c r="AB403" s="157"/>
      <c r="AC403" s="157"/>
      <c r="AD403" s="157"/>
      <c r="AE403" s="157"/>
      <c r="AF403" s="157"/>
      <c r="AG403" s="157"/>
      <c r="AH403" s="157"/>
      <c r="AI403" s="157"/>
      <c r="AJ403" s="157"/>
      <c r="AK403" s="157"/>
      <c r="AL403" s="158"/>
      <c r="AM403" s="60" t="s">
        <v>75</v>
      </c>
      <c r="AN403" s="71" t="s">
        <v>374</v>
      </c>
      <c r="AO403" s="72">
        <v>75</v>
      </c>
      <c r="AP403" s="73">
        <v>75</v>
      </c>
      <c r="AQ403" s="74"/>
      <c r="AR403" s="64" t="s">
        <v>124</v>
      </c>
      <c r="AS403" s="73">
        <v>23</v>
      </c>
      <c r="AT403" s="75" t="s">
        <v>295</v>
      </c>
    </row>
    <row r="404" spans="1:46" ht="35.1" customHeight="1" x14ac:dyDescent="0.25">
      <c r="K404" s="51" t="str">
        <f t="shared" si="30"/>
        <v>TC.CNÔTÔ K17A</v>
      </c>
      <c r="L404" s="51"/>
      <c r="M404" s="58"/>
      <c r="N404" s="58"/>
      <c r="O404" s="58"/>
      <c r="P404" s="58"/>
      <c r="Q404" s="51"/>
      <c r="R404" s="58"/>
      <c r="V404" s="148"/>
      <c r="W404" s="17"/>
      <c r="X404" s="131"/>
      <c r="Y404" s="156"/>
      <c r="Z404" s="157"/>
      <c r="AA404" s="157"/>
      <c r="AB404" s="157"/>
      <c r="AC404" s="157"/>
      <c r="AD404" s="157"/>
      <c r="AE404" s="157"/>
      <c r="AF404" s="157"/>
      <c r="AG404" s="157"/>
      <c r="AH404" s="157"/>
      <c r="AI404" s="157"/>
      <c r="AJ404" s="157"/>
      <c r="AK404" s="157"/>
      <c r="AL404" s="158"/>
      <c r="AM404" s="60" t="s">
        <v>75</v>
      </c>
      <c r="AN404" s="71" t="s">
        <v>375</v>
      </c>
      <c r="AO404" s="72">
        <v>75</v>
      </c>
      <c r="AP404" s="73">
        <v>75</v>
      </c>
      <c r="AQ404" s="74"/>
      <c r="AR404" s="64" t="s">
        <v>21</v>
      </c>
      <c r="AS404" s="73">
        <v>23</v>
      </c>
      <c r="AT404" s="75" t="s">
        <v>295</v>
      </c>
    </row>
    <row r="405" spans="1:46" ht="35.1" customHeight="1" x14ac:dyDescent="0.25">
      <c r="K405" s="51" t="str">
        <f t="shared" si="30"/>
        <v>TC.CNÔTÔ K17A</v>
      </c>
      <c r="L405" s="51"/>
      <c r="M405" s="58"/>
      <c r="N405" s="58"/>
      <c r="O405" s="58"/>
      <c r="P405" s="58"/>
      <c r="Q405" s="51"/>
      <c r="R405" s="58"/>
      <c r="V405" s="148"/>
      <c r="W405" s="16"/>
      <c r="X405" s="131"/>
      <c r="Y405" s="156"/>
      <c r="Z405" s="157"/>
      <c r="AA405" s="157"/>
      <c r="AB405" s="157"/>
      <c r="AC405" s="157"/>
      <c r="AD405" s="157"/>
      <c r="AE405" s="157"/>
      <c r="AF405" s="157"/>
      <c r="AG405" s="157"/>
      <c r="AH405" s="157"/>
      <c r="AI405" s="157"/>
      <c r="AJ405" s="157"/>
      <c r="AK405" s="157"/>
      <c r="AL405" s="158"/>
      <c r="AM405" s="60" t="s">
        <v>75</v>
      </c>
      <c r="AN405" s="71" t="s">
        <v>376</v>
      </c>
      <c r="AO405" s="72">
        <v>45</v>
      </c>
      <c r="AP405" s="73">
        <v>45</v>
      </c>
      <c r="AQ405" s="74"/>
      <c r="AR405" s="64" t="s">
        <v>22</v>
      </c>
      <c r="AS405" s="73">
        <v>23</v>
      </c>
      <c r="AT405" s="75" t="s">
        <v>295</v>
      </c>
    </row>
    <row r="406" spans="1:46" ht="35.1" customHeight="1" x14ac:dyDescent="0.25">
      <c r="K406" s="51" t="str">
        <f t="shared" si="30"/>
        <v>TC.CNÔTÔ K17A</v>
      </c>
      <c r="L406" s="51"/>
      <c r="M406" s="58"/>
      <c r="N406" s="58"/>
      <c r="O406" s="58"/>
      <c r="P406" s="58"/>
      <c r="Q406" s="51"/>
      <c r="R406" s="58"/>
      <c r="V406" s="149"/>
      <c r="W406" s="18"/>
      <c r="X406" s="132"/>
      <c r="Y406" s="159"/>
      <c r="Z406" s="160"/>
      <c r="AA406" s="160"/>
      <c r="AB406" s="160"/>
      <c r="AC406" s="160"/>
      <c r="AD406" s="160"/>
      <c r="AE406" s="160"/>
      <c r="AF406" s="160"/>
      <c r="AG406" s="160"/>
      <c r="AH406" s="160"/>
      <c r="AI406" s="160"/>
      <c r="AJ406" s="160"/>
      <c r="AK406" s="160"/>
      <c r="AL406" s="161"/>
      <c r="AM406" s="60" t="s">
        <v>75</v>
      </c>
      <c r="AN406" s="71" t="s">
        <v>370</v>
      </c>
      <c r="AO406" s="72">
        <v>75</v>
      </c>
      <c r="AP406" s="73">
        <v>75</v>
      </c>
      <c r="AQ406" s="74"/>
      <c r="AR406" s="64" t="s">
        <v>23</v>
      </c>
      <c r="AS406" s="73">
        <v>23</v>
      </c>
      <c r="AT406" s="75" t="s">
        <v>295</v>
      </c>
    </row>
    <row r="407" spans="1:46" ht="35.1" customHeight="1" x14ac:dyDescent="0.3">
      <c r="K407" s="51" t="str">
        <f>W407</f>
        <v>TC.CNÔTÔ K17B</v>
      </c>
      <c r="L407" s="51"/>
      <c r="M407" s="58"/>
      <c r="N407" s="58"/>
      <c r="O407" s="58"/>
      <c r="P407" s="58"/>
      <c r="Q407" s="51"/>
      <c r="R407" s="58"/>
      <c r="V407" s="148">
        <v>32</v>
      </c>
      <c r="W407" s="22" t="s">
        <v>76</v>
      </c>
      <c r="X407" s="42" t="s">
        <v>5</v>
      </c>
      <c r="Y407" s="122" t="s">
        <v>254</v>
      </c>
      <c r="Z407" s="123"/>
      <c r="AA407" s="122" t="s">
        <v>255</v>
      </c>
      <c r="AB407" s="123"/>
      <c r="AC407" s="122" t="s">
        <v>256</v>
      </c>
      <c r="AD407" s="123"/>
      <c r="AE407" s="122" t="s">
        <v>257</v>
      </c>
      <c r="AF407" s="123"/>
      <c r="AG407" s="122" t="s">
        <v>258</v>
      </c>
      <c r="AH407" s="123"/>
      <c r="AI407" s="122" t="s">
        <v>259</v>
      </c>
      <c r="AJ407" s="123"/>
      <c r="AK407" s="122" t="s">
        <v>260</v>
      </c>
      <c r="AL407" s="123"/>
      <c r="AM407" s="66" t="s">
        <v>264</v>
      </c>
      <c r="AN407" s="70" t="s">
        <v>267</v>
      </c>
      <c r="AO407" s="49" t="s">
        <v>116</v>
      </c>
      <c r="AP407" s="49">
        <v>510</v>
      </c>
      <c r="AQ407" s="50" t="e">
        <f>COUNTIF(#REF!,'FILE MAU'!AO407)</f>
        <v>#REF!</v>
      </c>
      <c r="AR407" s="50"/>
      <c r="AS407" s="51"/>
      <c r="AT407" s="51"/>
    </row>
    <row r="408" spans="1:46" ht="35.1" customHeight="1" x14ac:dyDescent="0.3">
      <c r="A408" t="s">
        <v>274</v>
      </c>
      <c r="B408" t="s">
        <v>275</v>
      </c>
      <c r="C408" t="s">
        <v>276</v>
      </c>
      <c r="D408" t="s">
        <v>277</v>
      </c>
      <c r="E408" t="s">
        <v>278</v>
      </c>
      <c r="F408" t="s">
        <v>279</v>
      </c>
      <c r="K408" s="51" t="str">
        <f>K407</f>
        <v>TC.CNÔTÔ K17B</v>
      </c>
      <c r="L408" s="51"/>
      <c r="M408" s="58"/>
      <c r="N408" s="58"/>
      <c r="O408" s="58"/>
      <c r="P408" s="58"/>
      <c r="Q408" s="51"/>
      <c r="R408" s="58"/>
      <c r="V408" s="148"/>
      <c r="W408" s="7">
        <v>28</v>
      </c>
      <c r="X408" s="130" t="s">
        <v>173</v>
      </c>
      <c r="Y408" s="133" t="s">
        <v>253</v>
      </c>
      <c r="Z408" s="134"/>
      <c r="AA408" s="133" t="s">
        <v>405</v>
      </c>
      <c r="AB408" s="134"/>
      <c r="AC408" s="135" t="s">
        <v>10</v>
      </c>
      <c r="AD408" s="136"/>
      <c r="AE408" s="135" t="s">
        <v>10</v>
      </c>
      <c r="AF408" s="136"/>
      <c r="AG408" s="135" t="s">
        <v>10</v>
      </c>
      <c r="AH408" s="136"/>
      <c r="AI408" s="124"/>
      <c r="AJ408" s="125"/>
      <c r="AK408" s="124"/>
      <c r="AL408" s="125"/>
      <c r="AM408" s="66" t="str">
        <f>W407</f>
        <v>TC.CNÔTÔ K17B</v>
      </c>
      <c r="AN408" s="68" t="s">
        <v>293</v>
      </c>
      <c r="AO408" s="49" t="s">
        <v>272</v>
      </c>
      <c r="AP408" s="49">
        <v>510</v>
      </c>
      <c r="AQ408" s="69">
        <f>ROUNDUP(AP407/26,0)</f>
        <v>20</v>
      </c>
      <c r="AR408" s="69"/>
      <c r="AS408" s="67"/>
      <c r="AT408" s="67"/>
    </row>
    <row r="409" spans="1:46" ht="35.1" customHeight="1" x14ac:dyDescent="0.25">
      <c r="A409" t="s">
        <v>283</v>
      </c>
      <c r="B409" t="s">
        <v>76</v>
      </c>
      <c r="C409" t="s">
        <v>255</v>
      </c>
      <c r="D409" t="s">
        <v>374</v>
      </c>
      <c r="E409" t="s">
        <v>124</v>
      </c>
      <c r="F409" t="s">
        <v>240</v>
      </c>
      <c r="K409" s="51" t="str">
        <f t="shared" ref="K409:K419" si="31">K408</f>
        <v>TC.CNÔTÔ K17B</v>
      </c>
      <c r="L409" s="51"/>
      <c r="M409" s="58"/>
      <c r="N409" s="58"/>
      <c r="O409" s="58"/>
      <c r="P409" s="58"/>
      <c r="Q409" s="51"/>
      <c r="R409" s="58"/>
      <c r="V409" s="148"/>
      <c r="W409" s="15" t="s">
        <v>160</v>
      </c>
      <c r="X409" s="131"/>
      <c r="Y409" s="126" t="s">
        <v>85</v>
      </c>
      <c r="Z409" s="127"/>
      <c r="AA409" s="126" t="s">
        <v>374</v>
      </c>
      <c r="AB409" s="127"/>
      <c r="AC409" s="126" t="s">
        <v>371</v>
      </c>
      <c r="AD409" s="127"/>
      <c r="AE409" s="126" t="s">
        <v>244</v>
      </c>
      <c r="AF409" s="127"/>
      <c r="AG409" s="126" t="s">
        <v>374</v>
      </c>
      <c r="AH409" s="127"/>
      <c r="AI409" s="128"/>
      <c r="AJ409" s="129"/>
      <c r="AK409" s="128"/>
      <c r="AL409" s="129"/>
      <c r="AM409" s="66" t="s">
        <v>264</v>
      </c>
      <c r="AN409" s="66" t="s">
        <v>265</v>
      </c>
      <c r="AO409" s="70" t="s">
        <v>266</v>
      </c>
      <c r="AP409" s="70" t="s">
        <v>267</v>
      </c>
      <c r="AQ409" s="66" t="s">
        <v>268</v>
      </c>
      <c r="AR409" s="66" t="s">
        <v>269</v>
      </c>
      <c r="AS409" s="66" t="s">
        <v>270</v>
      </c>
      <c r="AT409" s="66" t="s">
        <v>271</v>
      </c>
    </row>
    <row r="410" spans="1:46" ht="35.1" customHeight="1" x14ac:dyDescent="0.25">
      <c r="A410" t="s">
        <v>283</v>
      </c>
      <c r="B410" t="s">
        <v>76</v>
      </c>
      <c r="C410" t="s">
        <v>254</v>
      </c>
      <c r="D410" t="s">
        <v>85</v>
      </c>
      <c r="E410" t="s">
        <v>22</v>
      </c>
      <c r="F410" t="s">
        <v>377</v>
      </c>
      <c r="K410" s="51" t="str">
        <f t="shared" si="31"/>
        <v>TC.CNÔTÔ K17B</v>
      </c>
      <c r="L410" s="51"/>
      <c r="M410" s="58"/>
      <c r="N410" s="58"/>
      <c r="O410" s="58"/>
      <c r="P410" s="58"/>
      <c r="Q410" s="51"/>
      <c r="R410" s="58"/>
      <c r="V410" s="148"/>
      <c r="W410" s="16"/>
      <c r="X410" s="131"/>
      <c r="Y410" s="137">
        <v>5</v>
      </c>
      <c r="Z410" s="138"/>
      <c r="AA410" s="137">
        <v>4</v>
      </c>
      <c r="AB410" s="138"/>
      <c r="AC410" s="137">
        <v>4</v>
      </c>
      <c r="AD410" s="138"/>
      <c r="AE410" s="137">
        <v>4</v>
      </c>
      <c r="AF410" s="138"/>
      <c r="AG410" s="137">
        <v>4</v>
      </c>
      <c r="AH410" s="138"/>
      <c r="AI410" s="128"/>
      <c r="AJ410" s="129"/>
      <c r="AK410" s="128"/>
      <c r="AL410" s="129"/>
      <c r="AM410" s="60" t="s">
        <v>76</v>
      </c>
      <c r="AN410" s="71" t="s">
        <v>56</v>
      </c>
      <c r="AO410" s="72">
        <v>78</v>
      </c>
      <c r="AP410" s="73">
        <v>78</v>
      </c>
      <c r="AQ410" s="74"/>
      <c r="AR410" s="64" t="s">
        <v>64</v>
      </c>
      <c r="AS410" s="73">
        <v>20</v>
      </c>
      <c r="AT410" s="75" t="s">
        <v>295</v>
      </c>
    </row>
    <row r="411" spans="1:46" ht="35.1" customHeight="1" x14ac:dyDescent="0.25">
      <c r="A411" t="s">
        <v>283</v>
      </c>
      <c r="B411" t="s">
        <v>76</v>
      </c>
      <c r="C411" t="s">
        <v>257</v>
      </c>
      <c r="D411" t="s">
        <v>244</v>
      </c>
      <c r="E411" t="s">
        <v>21</v>
      </c>
      <c r="F411" t="s">
        <v>340</v>
      </c>
      <c r="K411" s="51" t="str">
        <f t="shared" si="31"/>
        <v>TC.CNÔTÔ K17B</v>
      </c>
      <c r="L411" s="51"/>
      <c r="M411" s="58"/>
      <c r="N411" s="58"/>
      <c r="O411" s="58"/>
      <c r="P411" s="58"/>
      <c r="Q411" s="51"/>
      <c r="R411" s="58"/>
      <c r="V411" s="148"/>
      <c r="W411" s="16"/>
      <c r="X411" s="131"/>
      <c r="Y411" s="126" t="s">
        <v>22</v>
      </c>
      <c r="Z411" s="127"/>
      <c r="AA411" s="126" t="s">
        <v>124</v>
      </c>
      <c r="AB411" s="127"/>
      <c r="AC411" s="126" t="s">
        <v>18</v>
      </c>
      <c r="AD411" s="127"/>
      <c r="AE411" s="126" t="s">
        <v>21</v>
      </c>
      <c r="AF411" s="127"/>
      <c r="AG411" s="126" t="s">
        <v>124</v>
      </c>
      <c r="AH411" s="127"/>
      <c r="AI411" s="128"/>
      <c r="AJ411" s="129"/>
      <c r="AK411" s="128"/>
      <c r="AL411" s="129"/>
      <c r="AM411" s="60" t="s">
        <v>76</v>
      </c>
      <c r="AN411" s="71" t="s">
        <v>85</v>
      </c>
      <c r="AO411" s="72">
        <v>9</v>
      </c>
      <c r="AP411" s="73">
        <v>9</v>
      </c>
      <c r="AQ411" s="74"/>
      <c r="AR411" s="64" t="s">
        <v>22</v>
      </c>
      <c r="AS411" s="73">
        <v>20</v>
      </c>
      <c r="AT411" s="75" t="s">
        <v>295</v>
      </c>
    </row>
    <row r="412" spans="1:46" ht="35.1" customHeight="1" x14ac:dyDescent="0.25">
      <c r="A412" t="s">
        <v>283</v>
      </c>
      <c r="B412" t="s">
        <v>76</v>
      </c>
      <c r="C412" t="s">
        <v>258</v>
      </c>
      <c r="D412" t="s">
        <v>374</v>
      </c>
      <c r="E412" t="s">
        <v>124</v>
      </c>
      <c r="F412" t="s">
        <v>240</v>
      </c>
      <c r="K412" s="51" t="str">
        <f t="shared" si="31"/>
        <v>TC.CNÔTÔ K17B</v>
      </c>
      <c r="L412" s="51"/>
      <c r="M412" s="58"/>
      <c r="N412" s="58"/>
      <c r="O412" s="58"/>
      <c r="P412" s="58"/>
      <c r="Q412" s="51"/>
      <c r="R412" s="58"/>
      <c r="V412" s="148"/>
      <c r="W412" s="13"/>
      <c r="X412" s="131"/>
      <c r="Y412" s="145"/>
      <c r="Z412" s="146"/>
      <c r="AA412" s="145"/>
      <c r="AB412" s="146"/>
      <c r="AC412" s="145"/>
      <c r="AD412" s="146"/>
      <c r="AE412" s="145"/>
      <c r="AF412" s="146"/>
      <c r="AG412" s="145"/>
      <c r="AH412" s="146"/>
      <c r="AI412" s="139"/>
      <c r="AJ412" s="140"/>
      <c r="AK412" s="139"/>
      <c r="AL412" s="140"/>
      <c r="AM412" s="60" t="s">
        <v>76</v>
      </c>
      <c r="AN412" s="71" t="s">
        <v>244</v>
      </c>
      <c r="AO412" s="72">
        <v>45</v>
      </c>
      <c r="AP412" s="73">
        <v>45</v>
      </c>
      <c r="AQ412" s="74"/>
      <c r="AR412" s="64" t="s">
        <v>21</v>
      </c>
      <c r="AS412" s="73">
        <v>20</v>
      </c>
      <c r="AT412" s="75" t="s">
        <v>295</v>
      </c>
    </row>
    <row r="413" spans="1:46" ht="35.1" customHeight="1" x14ac:dyDescent="0.25">
      <c r="A413" t="s">
        <v>283</v>
      </c>
      <c r="B413" t="s">
        <v>76</v>
      </c>
      <c r="C413" t="s">
        <v>256</v>
      </c>
      <c r="D413" t="s">
        <v>371</v>
      </c>
      <c r="E413" t="s">
        <v>18</v>
      </c>
      <c r="F413" t="s">
        <v>242</v>
      </c>
      <c r="K413" s="51" t="str">
        <f t="shared" si="31"/>
        <v>TC.CNÔTÔ K17B</v>
      </c>
      <c r="L413" s="51"/>
      <c r="M413" s="58"/>
      <c r="N413" s="58"/>
      <c r="O413" s="58"/>
      <c r="P413" s="58"/>
      <c r="Q413" s="51"/>
      <c r="R413" s="58"/>
      <c r="V413" s="148"/>
      <c r="W413" s="13"/>
      <c r="X413" s="132"/>
      <c r="Y413" s="141" t="s">
        <v>377</v>
      </c>
      <c r="Z413" s="142"/>
      <c r="AA413" s="141" t="s">
        <v>240</v>
      </c>
      <c r="AB413" s="142"/>
      <c r="AC413" s="141" t="s">
        <v>242</v>
      </c>
      <c r="AD413" s="142"/>
      <c r="AE413" s="141" t="s">
        <v>340</v>
      </c>
      <c r="AF413" s="142"/>
      <c r="AG413" s="141" t="s">
        <v>240</v>
      </c>
      <c r="AH413" s="142"/>
      <c r="AI413" s="143"/>
      <c r="AJ413" s="144"/>
      <c r="AK413" s="143"/>
      <c r="AL413" s="144"/>
      <c r="AM413" s="60" t="s">
        <v>76</v>
      </c>
      <c r="AN413" s="71" t="s">
        <v>373</v>
      </c>
      <c r="AO413" s="72">
        <v>75</v>
      </c>
      <c r="AP413" s="73">
        <v>75</v>
      </c>
      <c r="AQ413" s="74"/>
      <c r="AR413" s="64" t="s">
        <v>22</v>
      </c>
      <c r="AS413" s="73">
        <v>20</v>
      </c>
      <c r="AT413" s="75" t="s">
        <v>295</v>
      </c>
    </row>
    <row r="414" spans="1:46" ht="35.1" customHeight="1" x14ac:dyDescent="0.25">
      <c r="A414" t="s">
        <v>274</v>
      </c>
      <c r="B414" t="s">
        <v>275</v>
      </c>
      <c r="C414" t="s">
        <v>276</v>
      </c>
      <c r="D414" t="s">
        <v>278</v>
      </c>
      <c r="E414" t="s">
        <v>277</v>
      </c>
      <c r="F414" t="s">
        <v>279</v>
      </c>
      <c r="K414" s="51" t="str">
        <f t="shared" si="31"/>
        <v>TC.CNÔTÔ K17B</v>
      </c>
      <c r="L414" s="51"/>
      <c r="M414" s="58"/>
      <c r="N414" s="58"/>
      <c r="O414" s="58"/>
      <c r="P414" s="58"/>
      <c r="Q414" s="51"/>
      <c r="R414" s="58"/>
      <c r="V414" s="148"/>
      <c r="W414" s="13"/>
      <c r="X414" s="130" t="s">
        <v>174</v>
      </c>
      <c r="Y414" s="153" t="s">
        <v>199</v>
      </c>
      <c r="Z414" s="154"/>
      <c r="AA414" s="154"/>
      <c r="AB414" s="154"/>
      <c r="AC414" s="154"/>
      <c r="AD414" s="154"/>
      <c r="AE414" s="154"/>
      <c r="AF414" s="154"/>
      <c r="AG414" s="154"/>
      <c r="AH414" s="154"/>
      <c r="AI414" s="154"/>
      <c r="AJ414" s="154"/>
      <c r="AK414" s="154"/>
      <c r="AL414" s="155"/>
      <c r="AM414" s="60" t="s">
        <v>76</v>
      </c>
      <c r="AN414" s="71" t="s">
        <v>371</v>
      </c>
      <c r="AO414" s="72">
        <v>105</v>
      </c>
      <c r="AP414" s="73">
        <v>105</v>
      </c>
      <c r="AQ414" s="74"/>
      <c r="AR414" s="64" t="s">
        <v>18</v>
      </c>
      <c r="AS414" s="73">
        <v>20</v>
      </c>
      <c r="AT414" s="75" t="s">
        <v>295</v>
      </c>
    </row>
    <row r="415" spans="1:46" ht="35.1" customHeight="1" x14ac:dyDescent="0.25">
      <c r="K415" s="51" t="str">
        <f t="shared" si="31"/>
        <v>TC.CNÔTÔ K17B</v>
      </c>
      <c r="L415" s="51"/>
      <c r="M415" s="58"/>
      <c r="N415" s="58"/>
      <c r="O415" s="58"/>
      <c r="P415" s="58"/>
      <c r="Q415" s="51"/>
      <c r="R415" s="58"/>
      <c r="V415" s="148"/>
      <c r="W415" s="17"/>
      <c r="X415" s="131"/>
      <c r="Y415" s="156"/>
      <c r="Z415" s="157"/>
      <c r="AA415" s="157"/>
      <c r="AB415" s="157"/>
      <c r="AC415" s="157"/>
      <c r="AD415" s="157"/>
      <c r="AE415" s="157"/>
      <c r="AF415" s="157"/>
      <c r="AG415" s="157"/>
      <c r="AH415" s="157"/>
      <c r="AI415" s="157"/>
      <c r="AJ415" s="157"/>
      <c r="AK415" s="157"/>
      <c r="AL415" s="158"/>
      <c r="AM415" s="60" t="s">
        <v>76</v>
      </c>
      <c r="AN415" s="71" t="s">
        <v>374</v>
      </c>
      <c r="AO415" s="72">
        <v>75</v>
      </c>
      <c r="AP415" s="73">
        <v>75</v>
      </c>
      <c r="AQ415" s="74"/>
      <c r="AR415" s="64" t="s">
        <v>124</v>
      </c>
      <c r="AS415" s="73">
        <v>20</v>
      </c>
      <c r="AT415" s="75" t="s">
        <v>295</v>
      </c>
    </row>
    <row r="416" spans="1:46" ht="35.1" customHeight="1" x14ac:dyDescent="0.25">
      <c r="K416" s="51" t="str">
        <f t="shared" si="31"/>
        <v>TC.CNÔTÔ K17B</v>
      </c>
      <c r="L416" s="51"/>
      <c r="M416" s="58"/>
      <c r="N416" s="58"/>
      <c r="O416" s="58"/>
      <c r="P416" s="58"/>
      <c r="Q416" s="51"/>
      <c r="R416" s="58"/>
      <c r="V416" s="148"/>
      <c r="W416" s="17"/>
      <c r="X416" s="131"/>
      <c r="Y416" s="156"/>
      <c r="Z416" s="157"/>
      <c r="AA416" s="157"/>
      <c r="AB416" s="157"/>
      <c r="AC416" s="157"/>
      <c r="AD416" s="157"/>
      <c r="AE416" s="157"/>
      <c r="AF416" s="157"/>
      <c r="AG416" s="157"/>
      <c r="AH416" s="157"/>
      <c r="AI416" s="157"/>
      <c r="AJ416" s="157"/>
      <c r="AK416" s="157"/>
      <c r="AL416" s="158"/>
      <c r="AM416" s="60" t="s">
        <v>76</v>
      </c>
      <c r="AN416" s="71" t="s">
        <v>375</v>
      </c>
      <c r="AO416" s="72">
        <v>75</v>
      </c>
      <c r="AP416" s="73">
        <v>75</v>
      </c>
      <c r="AQ416" s="74"/>
      <c r="AR416" s="64" t="s">
        <v>18</v>
      </c>
      <c r="AS416" s="73">
        <v>20</v>
      </c>
      <c r="AT416" s="75" t="s">
        <v>295</v>
      </c>
    </row>
    <row r="417" spans="1:46" ht="35.1" customHeight="1" x14ac:dyDescent="0.25">
      <c r="K417" s="51" t="str">
        <f t="shared" si="31"/>
        <v>TC.CNÔTÔ K17B</v>
      </c>
      <c r="L417" s="51"/>
      <c r="M417" s="58"/>
      <c r="N417" s="58"/>
      <c r="O417" s="58"/>
      <c r="P417" s="58"/>
      <c r="Q417" s="51"/>
      <c r="R417" s="58"/>
      <c r="V417" s="148"/>
      <c r="W417" s="17"/>
      <c r="X417" s="131"/>
      <c r="Y417" s="156"/>
      <c r="Z417" s="157"/>
      <c r="AA417" s="157"/>
      <c r="AB417" s="157"/>
      <c r="AC417" s="157"/>
      <c r="AD417" s="157"/>
      <c r="AE417" s="157"/>
      <c r="AF417" s="157"/>
      <c r="AG417" s="157"/>
      <c r="AH417" s="157"/>
      <c r="AI417" s="157"/>
      <c r="AJ417" s="157"/>
      <c r="AK417" s="157"/>
      <c r="AL417" s="158"/>
      <c r="AM417" s="60" t="s">
        <v>76</v>
      </c>
      <c r="AN417" s="71" t="s">
        <v>376</v>
      </c>
      <c r="AO417" s="72">
        <v>45</v>
      </c>
      <c r="AP417" s="73">
        <v>45</v>
      </c>
      <c r="AQ417" s="74"/>
      <c r="AR417" s="64" t="s">
        <v>22</v>
      </c>
      <c r="AS417" s="73">
        <v>20</v>
      </c>
      <c r="AT417" s="75" t="s">
        <v>295</v>
      </c>
    </row>
    <row r="418" spans="1:46" ht="35.1" customHeight="1" x14ac:dyDescent="0.3">
      <c r="K418" s="51" t="str">
        <f t="shared" si="31"/>
        <v>TC.CNÔTÔ K17B</v>
      </c>
      <c r="L418" s="51"/>
      <c r="M418" s="58"/>
      <c r="N418" s="58"/>
      <c r="O418" s="58"/>
      <c r="P418" s="58"/>
      <c r="Q418" s="51"/>
      <c r="R418" s="58"/>
      <c r="V418" s="148"/>
      <c r="W418" s="16"/>
      <c r="X418" s="131"/>
      <c r="Y418" s="156"/>
      <c r="Z418" s="157"/>
      <c r="AA418" s="157"/>
      <c r="AB418" s="157"/>
      <c r="AC418" s="157"/>
      <c r="AD418" s="157"/>
      <c r="AE418" s="157"/>
      <c r="AF418" s="157"/>
      <c r="AG418" s="157"/>
      <c r="AH418" s="157"/>
      <c r="AI418" s="157"/>
      <c r="AJ418" s="157"/>
      <c r="AK418" s="157"/>
      <c r="AL418" s="158"/>
      <c r="AM418" s="66"/>
      <c r="AN418" s="48"/>
      <c r="AO418" s="49"/>
      <c r="AP418" s="49"/>
      <c r="AQ418" s="51"/>
      <c r="AR418" s="51"/>
      <c r="AS418" s="51"/>
      <c r="AT418" s="51"/>
    </row>
    <row r="419" spans="1:46" ht="35.1" customHeight="1" x14ac:dyDescent="0.25">
      <c r="K419" s="51" t="str">
        <f t="shared" si="31"/>
        <v>TC.CNÔTÔ K17B</v>
      </c>
      <c r="L419" s="51"/>
      <c r="M419" s="58"/>
      <c r="N419" s="58"/>
      <c r="O419" s="58"/>
      <c r="P419" s="58"/>
      <c r="Q419" s="51"/>
      <c r="R419" s="58"/>
      <c r="V419" s="149"/>
      <c r="W419" s="18"/>
      <c r="X419" s="132"/>
      <c r="Y419" s="159"/>
      <c r="Z419" s="160"/>
      <c r="AA419" s="160"/>
      <c r="AB419" s="160"/>
      <c r="AC419" s="160"/>
      <c r="AD419" s="160"/>
      <c r="AE419" s="160"/>
      <c r="AF419" s="160"/>
      <c r="AG419" s="160"/>
      <c r="AH419" s="160"/>
      <c r="AI419" s="160"/>
      <c r="AJ419" s="160"/>
      <c r="AK419" s="160"/>
      <c r="AL419" s="161"/>
      <c r="AM419" s="67"/>
      <c r="AN419" s="68"/>
      <c r="AO419" s="69"/>
      <c r="AP419" s="69"/>
      <c r="AQ419" s="67"/>
      <c r="AR419" s="67"/>
      <c r="AS419" s="67"/>
      <c r="AT419" s="67"/>
    </row>
    <row r="420" spans="1:46" ht="35.1" customHeight="1" x14ac:dyDescent="0.3">
      <c r="K420" s="51" t="str">
        <f>W420</f>
        <v>TC.CNÔTÔ K17C</v>
      </c>
      <c r="L420" s="51"/>
      <c r="M420" s="58"/>
      <c r="N420" s="58"/>
      <c r="O420" s="58"/>
      <c r="P420" s="58"/>
      <c r="Q420" s="51"/>
      <c r="R420" s="58"/>
      <c r="V420" s="148">
        <v>33</v>
      </c>
      <c r="W420" s="22" t="s">
        <v>77</v>
      </c>
      <c r="X420" s="42" t="s">
        <v>5</v>
      </c>
      <c r="Y420" s="122" t="s">
        <v>254</v>
      </c>
      <c r="Z420" s="123"/>
      <c r="AA420" s="122" t="s">
        <v>255</v>
      </c>
      <c r="AB420" s="123"/>
      <c r="AC420" s="122" t="s">
        <v>256</v>
      </c>
      <c r="AD420" s="123"/>
      <c r="AE420" s="122" t="s">
        <v>257</v>
      </c>
      <c r="AF420" s="123"/>
      <c r="AG420" s="122" t="s">
        <v>258</v>
      </c>
      <c r="AH420" s="123"/>
      <c r="AI420" s="122" t="s">
        <v>259</v>
      </c>
      <c r="AJ420" s="123"/>
      <c r="AK420" s="122" t="s">
        <v>260</v>
      </c>
      <c r="AL420" s="123"/>
      <c r="AM420" s="66" t="s">
        <v>264</v>
      </c>
      <c r="AN420" s="70" t="s">
        <v>267</v>
      </c>
      <c r="AO420" s="49" t="s">
        <v>116</v>
      </c>
      <c r="AP420" s="49">
        <v>510</v>
      </c>
      <c r="AQ420" s="50" t="e">
        <f>COUNTIF(#REF!,'FILE MAU'!AO420)</f>
        <v>#REF!</v>
      </c>
      <c r="AR420" s="50"/>
      <c r="AS420" s="51"/>
      <c r="AT420" s="51"/>
    </row>
    <row r="421" spans="1:46" ht="35.1" customHeight="1" x14ac:dyDescent="0.3">
      <c r="A421" t="s">
        <v>274</v>
      </c>
      <c r="B421" t="s">
        <v>275</v>
      </c>
      <c r="C421" t="s">
        <v>276</v>
      </c>
      <c r="D421" t="s">
        <v>277</v>
      </c>
      <c r="E421" t="s">
        <v>278</v>
      </c>
      <c r="F421" t="s">
        <v>279</v>
      </c>
      <c r="K421" s="51" t="str">
        <f>K420</f>
        <v>TC.CNÔTÔ K17C</v>
      </c>
      <c r="L421" s="51"/>
      <c r="M421" s="58"/>
      <c r="N421" s="58"/>
      <c r="O421" s="58"/>
      <c r="P421" s="58"/>
      <c r="Q421" s="51"/>
      <c r="R421" s="58"/>
      <c r="V421" s="148"/>
      <c r="W421" s="7">
        <v>26</v>
      </c>
      <c r="X421" s="130" t="s">
        <v>173</v>
      </c>
      <c r="Y421" s="133" t="s">
        <v>253</v>
      </c>
      <c r="Z421" s="134"/>
      <c r="AA421" s="133" t="s">
        <v>10</v>
      </c>
      <c r="AB421" s="134"/>
      <c r="AC421" s="135" t="s">
        <v>10</v>
      </c>
      <c r="AD421" s="136"/>
      <c r="AE421" s="135" t="s">
        <v>10</v>
      </c>
      <c r="AF421" s="136"/>
      <c r="AG421" s="135" t="s">
        <v>10</v>
      </c>
      <c r="AH421" s="136"/>
      <c r="AI421" s="124"/>
      <c r="AJ421" s="125"/>
      <c r="AK421" s="124"/>
      <c r="AL421" s="125"/>
      <c r="AM421" s="66" t="str">
        <f>W420</f>
        <v>TC.CNÔTÔ K17C</v>
      </c>
      <c r="AN421" s="68" t="s">
        <v>293</v>
      </c>
      <c r="AO421" s="49" t="s">
        <v>272</v>
      </c>
      <c r="AP421" s="49">
        <v>510</v>
      </c>
      <c r="AQ421" s="69">
        <f>ROUNDUP(AP420/26,0)</f>
        <v>20</v>
      </c>
      <c r="AR421" s="69"/>
      <c r="AS421" s="67"/>
      <c r="AT421" s="67"/>
    </row>
    <row r="422" spans="1:46" ht="35.1" customHeight="1" x14ac:dyDescent="0.25">
      <c r="A422" t="s">
        <v>283</v>
      </c>
      <c r="B422" t="s">
        <v>77</v>
      </c>
      <c r="C422" t="s">
        <v>254</v>
      </c>
      <c r="D422" t="s">
        <v>371</v>
      </c>
      <c r="E422" t="s">
        <v>115</v>
      </c>
      <c r="F422" t="s">
        <v>361</v>
      </c>
      <c r="K422" s="51" t="str">
        <f t="shared" ref="K422:K432" si="32">K421</f>
        <v>TC.CNÔTÔ K17C</v>
      </c>
      <c r="L422" s="51"/>
      <c r="M422" s="58"/>
      <c r="N422" s="58"/>
      <c r="O422" s="58"/>
      <c r="P422" s="58"/>
      <c r="Q422" s="51"/>
      <c r="R422" s="58"/>
      <c r="V422" s="148"/>
      <c r="W422" s="15" t="s">
        <v>161</v>
      </c>
      <c r="X422" s="131"/>
      <c r="Y422" s="126" t="s">
        <v>371</v>
      </c>
      <c r="Z422" s="127"/>
      <c r="AA422" s="126" t="s">
        <v>10</v>
      </c>
      <c r="AB422" s="127"/>
      <c r="AC422" s="126" t="s">
        <v>61</v>
      </c>
      <c r="AD422" s="127"/>
      <c r="AE422" s="126" t="s">
        <v>10</v>
      </c>
      <c r="AF422" s="127"/>
      <c r="AG422" s="126" t="s">
        <v>56</v>
      </c>
      <c r="AH422" s="127"/>
      <c r="AI422" s="128"/>
      <c r="AJ422" s="129"/>
      <c r="AK422" s="128"/>
      <c r="AL422" s="129"/>
      <c r="AM422" s="66" t="s">
        <v>264</v>
      </c>
      <c r="AN422" s="66" t="s">
        <v>265</v>
      </c>
      <c r="AO422" s="70" t="s">
        <v>266</v>
      </c>
      <c r="AP422" s="70" t="s">
        <v>267</v>
      </c>
      <c r="AQ422" s="66" t="s">
        <v>268</v>
      </c>
      <c r="AR422" s="66" t="s">
        <v>269</v>
      </c>
      <c r="AS422" s="66" t="s">
        <v>270</v>
      </c>
      <c r="AT422" s="66" t="s">
        <v>271</v>
      </c>
    </row>
    <row r="423" spans="1:46" ht="35.1" customHeight="1" x14ac:dyDescent="0.25">
      <c r="A423" t="s">
        <v>283</v>
      </c>
      <c r="B423" t="s">
        <v>77</v>
      </c>
      <c r="C423" t="s">
        <v>258</v>
      </c>
      <c r="D423" t="s">
        <v>56</v>
      </c>
      <c r="E423" t="s">
        <v>64</v>
      </c>
      <c r="F423" t="s">
        <v>312</v>
      </c>
      <c r="K423" s="51" t="str">
        <f t="shared" si="32"/>
        <v>TC.CNÔTÔ K17C</v>
      </c>
      <c r="L423" s="51"/>
      <c r="M423" s="58"/>
      <c r="N423" s="58"/>
      <c r="O423" s="58"/>
      <c r="P423" s="58"/>
      <c r="Q423" s="51"/>
      <c r="R423" s="58"/>
      <c r="V423" s="148"/>
      <c r="W423" s="16"/>
      <c r="X423" s="131"/>
      <c r="Y423" s="137">
        <v>3</v>
      </c>
      <c r="Z423" s="138"/>
      <c r="AA423" s="137"/>
      <c r="AB423" s="138"/>
      <c r="AC423" s="137">
        <v>3</v>
      </c>
      <c r="AD423" s="138"/>
      <c r="AE423" s="137"/>
      <c r="AF423" s="138"/>
      <c r="AG423" s="137">
        <v>3</v>
      </c>
      <c r="AH423" s="138"/>
      <c r="AI423" s="128"/>
      <c r="AJ423" s="129"/>
      <c r="AK423" s="128"/>
      <c r="AL423" s="129"/>
      <c r="AM423" s="60" t="s">
        <v>77</v>
      </c>
      <c r="AN423" s="71" t="s">
        <v>61</v>
      </c>
      <c r="AO423" s="72">
        <v>12</v>
      </c>
      <c r="AP423" s="73">
        <v>12</v>
      </c>
      <c r="AQ423" s="74"/>
      <c r="AR423" s="64" t="s">
        <v>62</v>
      </c>
      <c r="AS423" s="73">
        <v>17</v>
      </c>
      <c r="AT423" s="75" t="s">
        <v>282</v>
      </c>
    </row>
    <row r="424" spans="1:46" ht="35.1" customHeight="1" x14ac:dyDescent="0.25">
      <c r="A424" t="s">
        <v>283</v>
      </c>
      <c r="B424" t="s">
        <v>77</v>
      </c>
      <c r="C424" t="s">
        <v>256</v>
      </c>
      <c r="D424" t="s">
        <v>61</v>
      </c>
      <c r="E424" t="s">
        <v>62</v>
      </c>
      <c r="F424" t="s">
        <v>304</v>
      </c>
      <c r="K424" s="51" t="str">
        <f t="shared" si="32"/>
        <v>TC.CNÔTÔ K17C</v>
      </c>
      <c r="L424" s="51"/>
      <c r="M424" s="58"/>
      <c r="N424" s="58"/>
      <c r="O424" s="58"/>
      <c r="P424" s="58"/>
      <c r="Q424" s="51"/>
      <c r="R424" s="58"/>
      <c r="V424" s="148"/>
      <c r="W424" s="16"/>
      <c r="X424" s="131"/>
      <c r="Y424" s="126" t="s">
        <v>115</v>
      </c>
      <c r="Z424" s="127"/>
      <c r="AA424" s="126" t="s">
        <v>10</v>
      </c>
      <c r="AB424" s="127"/>
      <c r="AC424" s="126" t="s">
        <v>62</v>
      </c>
      <c r="AD424" s="127"/>
      <c r="AE424" s="126" t="s">
        <v>10</v>
      </c>
      <c r="AF424" s="127"/>
      <c r="AG424" s="126" t="s">
        <v>64</v>
      </c>
      <c r="AH424" s="127"/>
      <c r="AI424" s="128"/>
      <c r="AJ424" s="129"/>
      <c r="AK424" s="128"/>
      <c r="AL424" s="129"/>
      <c r="AM424" s="60" t="s">
        <v>77</v>
      </c>
      <c r="AN424" s="71" t="s">
        <v>56</v>
      </c>
      <c r="AO424" s="72">
        <v>18</v>
      </c>
      <c r="AP424" s="73">
        <v>18</v>
      </c>
      <c r="AQ424" s="74"/>
      <c r="AR424" s="64" t="s">
        <v>64</v>
      </c>
      <c r="AS424" s="73">
        <v>17</v>
      </c>
      <c r="AT424" s="75" t="s">
        <v>282</v>
      </c>
    </row>
    <row r="425" spans="1:46" ht="35.1" customHeight="1" x14ac:dyDescent="0.25">
      <c r="K425" s="51" t="str">
        <f t="shared" si="32"/>
        <v>TC.CNÔTÔ K17C</v>
      </c>
      <c r="L425" s="51"/>
      <c r="M425" s="58"/>
      <c r="N425" s="58"/>
      <c r="O425" s="58"/>
      <c r="P425" s="58"/>
      <c r="Q425" s="51"/>
      <c r="R425" s="58"/>
      <c r="V425" s="148"/>
      <c r="W425" s="13"/>
      <c r="X425" s="131"/>
      <c r="Y425" s="145"/>
      <c r="Z425" s="146"/>
      <c r="AA425" s="145"/>
      <c r="AB425" s="146"/>
      <c r="AC425" s="145"/>
      <c r="AD425" s="146"/>
      <c r="AE425" s="145"/>
      <c r="AF425" s="146"/>
      <c r="AG425" s="145"/>
      <c r="AH425" s="146"/>
      <c r="AI425" s="139"/>
      <c r="AJ425" s="140"/>
      <c r="AK425" s="139"/>
      <c r="AL425" s="140"/>
      <c r="AM425" s="60" t="s">
        <v>77</v>
      </c>
      <c r="AN425" s="71" t="s">
        <v>85</v>
      </c>
      <c r="AO425" s="72">
        <v>6</v>
      </c>
      <c r="AP425" s="73">
        <v>6</v>
      </c>
      <c r="AQ425" s="74"/>
      <c r="AR425" s="64" t="s">
        <v>22</v>
      </c>
      <c r="AS425" s="73">
        <v>17</v>
      </c>
      <c r="AT425" s="75" t="s">
        <v>282</v>
      </c>
    </row>
    <row r="426" spans="1:46" ht="35.1" customHeight="1" x14ac:dyDescent="0.25">
      <c r="K426" s="51" t="str">
        <f t="shared" si="32"/>
        <v>TC.CNÔTÔ K17C</v>
      </c>
      <c r="L426" s="51"/>
      <c r="M426" s="58"/>
      <c r="N426" s="58"/>
      <c r="O426" s="58"/>
      <c r="P426" s="58"/>
      <c r="Q426" s="51"/>
      <c r="R426" s="58"/>
      <c r="V426" s="148"/>
      <c r="W426" s="13"/>
      <c r="X426" s="132"/>
      <c r="Y426" s="141" t="s">
        <v>361</v>
      </c>
      <c r="Z426" s="142"/>
      <c r="AA426" s="141" t="s">
        <v>10</v>
      </c>
      <c r="AB426" s="142"/>
      <c r="AC426" s="141" t="s">
        <v>304</v>
      </c>
      <c r="AD426" s="142"/>
      <c r="AE426" s="141" t="s">
        <v>10</v>
      </c>
      <c r="AF426" s="142"/>
      <c r="AG426" s="141" t="s">
        <v>312</v>
      </c>
      <c r="AH426" s="142"/>
      <c r="AI426" s="143"/>
      <c r="AJ426" s="144"/>
      <c r="AK426" s="143"/>
      <c r="AL426" s="144"/>
      <c r="AM426" s="60" t="s">
        <v>77</v>
      </c>
      <c r="AN426" s="71" t="s">
        <v>96</v>
      </c>
      <c r="AO426" s="72">
        <v>30</v>
      </c>
      <c r="AP426" s="73">
        <v>30</v>
      </c>
      <c r="AQ426" s="74"/>
      <c r="AR426" s="64" t="s">
        <v>21</v>
      </c>
      <c r="AS426" s="73">
        <v>17</v>
      </c>
      <c r="AT426" s="75" t="s">
        <v>282</v>
      </c>
    </row>
    <row r="427" spans="1:46" ht="35.1" customHeight="1" x14ac:dyDescent="0.25">
      <c r="A427" t="s">
        <v>274</v>
      </c>
      <c r="B427" t="s">
        <v>275</v>
      </c>
      <c r="C427" t="s">
        <v>276</v>
      </c>
      <c r="D427" t="s">
        <v>278</v>
      </c>
      <c r="E427" t="s">
        <v>277</v>
      </c>
      <c r="F427" t="s">
        <v>279</v>
      </c>
      <c r="K427" s="51" t="str">
        <f t="shared" si="32"/>
        <v>TC.CNÔTÔ K17C</v>
      </c>
      <c r="L427" s="51"/>
      <c r="M427" s="58"/>
      <c r="N427" s="58"/>
      <c r="O427" s="58"/>
      <c r="P427" s="58"/>
      <c r="Q427" s="51"/>
      <c r="R427" s="58"/>
      <c r="V427" s="148"/>
      <c r="W427" s="13"/>
      <c r="X427" s="130" t="s">
        <v>174</v>
      </c>
      <c r="Y427" s="133"/>
      <c r="Z427" s="134"/>
      <c r="AA427" s="133" t="s">
        <v>10</v>
      </c>
      <c r="AB427" s="134"/>
      <c r="AC427" s="135" t="s">
        <v>10</v>
      </c>
      <c r="AD427" s="136"/>
      <c r="AE427" s="135" t="s">
        <v>10</v>
      </c>
      <c r="AF427" s="136"/>
      <c r="AG427" s="135" t="s">
        <v>10</v>
      </c>
      <c r="AH427" s="136"/>
      <c r="AI427" s="124"/>
      <c r="AJ427" s="125"/>
      <c r="AK427" s="124"/>
      <c r="AL427" s="125"/>
      <c r="AM427" s="60" t="s">
        <v>77</v>
      </c>
      <c r="AN427" s="71" t="s">
        <v>373</v>
      </c>
      <c r="AO427" s="72">
        <v>75</v>
      </c>
      <c r="AP427" s="73">
        <v>75</v>
      </c>
      <c r="AQ427" s="74"/>
      <c r="AR427" s="64" t="s">
        <v>21</v>
      </c>
      <c r="AS427" s="73">
        <v>17</v>
      </c>
      <c r="AT427" s="75" t="s">
        <v>282</v>
      </c>
    </row>
    <row r="428" spans="1:46" ht="35.1" customHeight="1" x14ac:dyDescent="0.25">
      <c r="A428" t="s">
        <v>287</v>
      </c>
      <c r="B428" t="s">
        <v>77</v>
      </c>
      <c r="C428" t="s">
        <v>254</v>
      </c>
      <c r="D428" t="s">
        <v>115</v>
      </c>
      <c r="E428" t="s">
        <v>371</v>
      </c>
      <c r="F428" t="s">
        <v>361</v>
      </c>
      <c r="K428" s="51" t="str">
        <f t="shared" si="32"/>
        <v>TC.CNÔTÔ K17C</v>
      </c>
      <c r="L428" s="51"/>
      <c r="M428" s="58"/>
      <c r="N428" s="58"/>
      <c r="O428" s="58"/>
      <c r="P428" s="58"/>
      <c r="Q428" s="51"/>
      <c r="R428" s="58"/>
      <c r="V428" s="148"/>
      <c r="W428" s="17"/>
      <c r="X428" s="131"/>
      <c r="Y428" s="126"/>
      <c r="Z428" s="127"/>
      <c r="AA428" s="126" t="s">
        <v>10</v>
      </c>
      <c r="AB428" s="127"/>
      <c r="AC428" s="126" t="s">
        <v>61</v>
      </c>
      <c r="AD428" s="127"/>
      <c r="AE428" s="126" t="s">
        <v>10</v>
      </c>
      <c r="AF428" s="127"/>
      <c r="AG428" s="126" t="s">
        <v>56</v>
      </c>
      <c r="AH428" s="127"/>
      <c r="AI428" s="128"/>
      <c r="AJ428" s="129"/>
      <c r="AK428" s="128"/>
      <c r="AL428" s="129"/>
      <c r="AM428" s="60" t="s">
        <v>77</v>
      </c>
      <c r="AN428" s="71" t="s">
        <v>371</v>
      </c>
      <c r="AO428" s="72">
        <v>9</v>
      </c>
      <c r="AP428" s="73">
        <v>9</v>
      </c>
      <c r="AQ428" s="74"/>
      <c r="AR428" s="64" t="s">
        <v>115</v>
      </c>
      <c r="AS428" s="73">
        <v>17</v>
      </c>
      <c r="AT428" s="75" t="s">
        <v>282</v>
      </c>
    </row>
    <row r="429" spans="1:46" ht="35.1" customHeight="1" x14ac:dyDescent="0.25">
      <c r="A429" t="s">
        <v>287</v>
      </c>
      <c r="B429" t="s">
        <v>77</v>
      </c>
      <c r="C429" t="s">
        <v>258</v>
      </c>
      <c r="D429" t="s">
        <v>64</v>
      </c>
      <c r="E429" t="s">
        <v>56</v>
      </c>
      <c r="F429" t="s">
        <v>312</v>
      </c>
      <c r="K429" s="51" t="str">
        <f t="shared" si="32"/>
        <v>TC.CNÔTÔ K17C</v>
      </c>
      <c r="L429" s="51"/>
      <c r="M429" s="58"/>
      <c r="N429" s="58"/>
      <c r="O429" s="58"/>
      <c r="P429" s="58"/>
      <c r="Q429" s="51"/>
      <c r="R429" s="58"/>
      <c r="V429" s="148"/>
      <c r="W429" s="17"/>
      <c r="X429" s="131"/>
      <c r="Y429" s="137"/>
      <c r="Z429" s="138"/>
      <c r="AA429" s="137"/>
      <c r="AB429" s="138"/>
      <c r="AC429" s="137">
        <v>3</v>
      </c>
      <c r="AD429" s="138"/>
      <c r="AE429" s="137"/>
      <c r="AF429" s="138"/>
      <c r="AG429" s="137">
        <v>3</v>
      </c>
      <c r="AH429" s="138"/>
      <c r="AI429" s="128"/>
      <c r="AJ429" s="129"/>
      <c r="AK429" s="128"/>
      <c r="AL429" s="129"/>
      <c r="AM429" s="60" t="s">
        <v>77</v>
      </c>
      <c r="AN429" s="71" t="s">
        <v>374</v>
      </c>
      <c r="AO429" s="72">
        <v>75</v>
      </c>
      <c r="AP429" s="73">
        <v>75</v>
      </c>
      <c r="AQ429" s="74"/>
      <c r="AR429" s="64" t="s">
        <v>124</v>
      </c>
      <c r="AS429" s="73">
        <v>17</v>
      </c>
      <c r="AT429" s="75" t="s">
        <v>282</v>
      </c>
    </row>
    <row r="430" spans="1:46" ht="35.1" customHeight="1" x14ac:dyDescent="0.25">
      <c r="A430" t="s">
        <v>287</v>
      </c>
      <c r="B430" t="s">
        <v>77</v>
      </c>
      <c r="C430" t="s">
        <v>256</v>
      </c>
      <c r="D430" t="s">
        <v>62</v>
      </c>
      <c r="E430" t="s">
        <v>61</v>
      </c>
      <c r="F430" t="s">
        <v>304</v>
      </c>
      <c r="K430" s="51" t="str">
        <f t="shared" si="32"/>
        <v>TC.CNÔTÔ K17C</v>
      </c>
      <c r="L430" s="51"/>
      <c r="M430" s="58"/>
      <c r="N430" s="58"/>
      <c r="O430" s="58"/>
      <c r="P430" s="58"/>
      <c r="Q430" s="51"/>
      <c r="R430" s="58"/>
      <c r="V430" s="148"/>
      <c r="W430" s="17"/>
      <c r="X430" s="131"/>
      <c r="Y430" s="126"/>
      <c r="Z430" s="127"/>
      <c r="AA430" s="126" t="s">
        <v>10</v>
      </c>
      <c r="AB430" s="127"/>
      <c r="AC430" s="126" t="s">
        <v>62</v>
      </c>
      <c r="AD430" s="127"/>
      <c r="AE430" s="126" t="s">
        <v>10</v>
      </c>
      <c r="AF430" s="127"/>
      <c r="AG430" s="126" t="s">
        <v>64</v>
      </c>
      <c r="AH430" s="127"/>
      <c r="AI430" s="128"/>
      <c r="AJ430" s="129"/>
      <c r="AK430" s="128"/>
      <c r="AL430" s="129"/>
      <c r="AM430" s="60" t="s">
        <v>77</v>
      </c>
      <c r="AN430" s="71" t="s">
        <v>375</v>
      </c>
      <c r="AO430" s="72">
        <v>75</v>
      </c>
      <c r="AP430" s="73">
        <v>75</v>
      </c>
      <c r="AQ430" s="74"/>
      <c r="AR430" s="64" t="s">
        <v>18</v>
      </c>
      <c r="AS430" s="73">
        <v>17</v>
      </c>
      <c r="AT430" s="75" t="s">
        <v>282</v>
      </c>
    </row>
    <row r="431" spans="1:46" ht="35.1" customHeight="1" x14ac:dyDescent="0.25">
      <c r="K431" s="51" t="str">
        <f t="shared" si="32"/>
        <v>TC.CNÔTÔ K17C</v>
      </c>
      <c r="L431" s="51"/>
      <c r="M431" s="58"/>
      <c r="N431" s="58"/>
      <c r="O431" s="58"/>
      <c r="P431" s="58"/>
      <c r="Q431" s="51"/>
      <c r="R431" s="58"/>
      <c r="V431" s="148"/>
      <c r="W431" s="16"/>
      <c r="X431" s="131"/>
      <c r="Y431" s="145"/>
      <c r="Z431" s="146"/>
      <c r="AA431" s="145"/>
      <c r="AB431" s="146"/>
      <c r="AC431" s="145"/>
      <c r="AD431" s="146"/>
      <c r="AE431" s="145"/>
      <c r="AF431" s="146"/>
      <c r="AG431" s="145"/>
      <c r="AH431" s="146"/>
      <c r="AI431" s="139"/>
      <c r="AJ431" s="140"/>
      <c r="AK431" s="139"/>
      <c r="AL431" s="140"/>
      <c r="AM431" s="60" t="s">
        <v>77</v>
      </c>
      <c r="AN431" s="71" t="s">
        <v>376</v>
      </c>
      <c r="AO431" s="72">
        <v>45</v>
      </c>
      <c r="AP431" s="73">
        <v>45</v>
      </c>
      <c r="AQ431" s="74"/>
      <c r="AR431" s="64" t="s">
        <v>21</v>
      </c>
      <c r="AS431" s="73">
        <v>17</v>
      </c>
      <c r="AT431" s="75" t="s">
        <v>282</v>
      </c>
    </row>
    <row r="432" spans="1:46" ht="35.1" customHeight="1" x14ac:dyDescent="0.25">
      <c r="K432" s="51" t="str">
        <f t="shared" si="32"/>
        <v>TC.CNÔTÔ K17C</v>
      </c>
      <c r="L432" s="51"/>
      <c r="M432" s="58"/>
      <c r="N432" s="58"/>
      <c r="O432" s="58"/>
      <c r="P432" s="58"/>
      <c r="Q432" s="51"/>
      <c r="R432" s="58"/>
      <c r="V432" s="149"/>
      <c r="W432" s="18"/>
      <c r="X432" s="132"/>
      <c r="Y432" s="141"/>
      <c r="Z432" s="142"/>
      <c r="AA432" s="141" t="s">
        <v>10</v>
      </c>
      <c r="AB432" s="142"/>
      <c r="AC432" s="141" t="s">
        <v>304</v>
      </c>
      <c r="AD432" s="142"/>
      <c r="AE432" s="141" t="s">
        <v>10</v>
      </c>
      <c r="AF432" s="142"/>
      <c r="AG432" s="141" t="s">
        <v>312</v>
      </c>
      <c r="AH432" s="142"/>
      <c r="AI432" s="143"/>
      <c r="AJ432" s="144"/>
      <c r="AK432" s="143"/>
      <c r="AL432" s="144"/>
      <c r="AM432" s="60" t="s">
        <v>77</v>
      </c>
      <c r="AN432" s="71" t="s">
        <v>370</v>
      </c>
      <c r="AO432" s="72">
        <v>75</v>
      </c>
      <c r="AP432" s="73">
        <v>75</v>
      </c>
      <c r="AQ432" s="74"/>
      <c r="AR432" s="64" t="s">
        <v>115</v>
      </c>
      <c r="AS432" s="73">
        <v>17</v>
      </c>
      <c r="AT432" s="75" t="s">
        <v>282</v>
      </c>
    </row>
    <row r="433" spans="1:46" ht="35.1" customHeight="1" x14ac:dyDescent="0.3">
      <c r="K433" s="51" t="str">
        <f>W433</f>
        <v>TC.CNÔTÔ K17D</v>
      </c>
      <c r="L433" s="51"/>
      <c r="M433" s="58"/>
      <c r="N433" s="58"/>
      <c r="O433" s="58"/>
      <c r="P433" s="58"/>
      <c r="Q433" s="51"/>
      <c r="R433" s="58"/>
      <c r="V433" s="148">
        <v>34</v>
      </c>
      <c r="W433" s="22" t="s">
        <v>79</v>
      </c>
      <c r="X433" s="42" t="s">
        <v>5</v>
      </c>
      <c r="Y433" s="122" t="s">
        <v>254</v>
      </c>
      <c r="Z433" s="123"/>
      <c r="AA433" s="122" t="s">
        <v>255</v>
      </c>
      <c r="AB433" s="123"/>
      <c r="AC433" s="122" t="s">
        <v>256</v>
      </c>
      <c r="AD433" s="123"/>
      <c r="AE433" s="122" t="s">
        <v>257</v>
      </c>
      <c r="AF433" s="123"/>
      <c r="AG433" s="122" t="s">
        <v>258</v>
      </c>
      <c r="AH433" s="123"/>
      <c r="AI433" s="122" t="s">
        <v>259</v>
      </c>
      <c r="AJ433" s="123"/>
      <c r="AK433" s="122" t="s">
        <v>260</v>
      </c>
      <c r="AL433" s="123"/>
      <c r="AM433" s="66" t="s">
        <v>264</v>
      </c>
      <c r="AN433" s="70" t="s">
        <v>267</v>
      </c>
      <c r="AO433" s="49" t="s">
        <v>116</v>
      </c>
      <c r="AP433" s="49">
        <v>510</v>
      </c>
      <c r="AQ433" s="50" t="e">
        <f>COUNTIF(#REF!,'FILE MAU'!AO433)</f>
        <v>#REF!</v>
      </c>
      <c r="AR433" s="50"/>
      <c r="AS433" s="51"/>
      <c r="AT433" s="51"/>
    </row>
    <row r="434" spans="1:46" ht="35.1" customHeight="1" x14ac:dyDescent="0.3">
      <c r="A434" t="s">
        <v>274</v>
      </c>
      <c r="B434" t="s">
        <v>275</v>
      </c>
      <c r="C434" t="s">
        <v>276</v>
      </c>
      <c r="D434" t="s">
        <v>277</v>
      </c>
      <c r="E434" t="s">
        <v>278</v>
      </c>
      <c r="F434" t="s">
        <v>279</v>
      </c>
      <c r="K434" s="51" t="str">
        <f>K433</f>
        <v>TC.CNÔTÔ K17D</v>
      </c>
      <c r="L434" s="51"/>
      <c r="M434" s="58"/>
      <c r="N434" s="58"/>
      <c r="O434" s="58"/>
      <c r="P434" s="58"/>
      <c r="Q434" s="51"/>
      <c r="R434" s="58"/>
      <c r="V434" s="148"/>
      <c r="W434" s="7">
        <v>30</v>
      </c>
      <c r="X434" s="130" t="s">
        <v>173</v>
      </c>
      <c r="Y434" s="133" t="s">
        <v>253</v>
      </c>
      <c r="Z434" s="134"/>
      <c r="AA434" s="133" t="s">
        <v>10</v>
      </c>
      <c r="AB434" s="134"/>
      <c r="AC434" s="135" t="s">
        <v>10</v>
      </c>
      <c r="AD434" s="136"/>
      <c r="AE434" s="135" t="s">
        <v>10</v>
      </c>
      <c r="AF434" s="136"/>
      <c r="AG434" s="135" t="s">
        <v>10</v>
      </c>
      <c r="AH434" s="136"/>
      <c r="AI434" s="124"/>
      <c r="AJ434" s="125"/>
      <c r="AK434" s="124"/>
      <c r="AL434" s="125"/>
      <c r="AM434" s="66" t="str">
        <f>W433</f>
        <v>TC.CNÔTÔ K17D</v>
      </c>
      <c r="AN434" s="68" t="s">
        <v>293</v>
      </c>
      <c r="AO434" s="49" t="s">
        <v>272</v>
      </c>
      <c r="AP434" s="49">
        <v>510</v>
      </c>
      <c r="AQ434" s="69">
        <f>ROUNDUP(AP433/26,0)</f>
        <v>20</v>
      </c>
      <c r="AR434" s="69"/>
      <c r="AS434" s="67"/>
      <c r="AT434" s="67"/>
    </row>
    <row r="435" spans="1:46" ht="35.1" customHeight="1" x14ac:dyDescent="0.25">
      <c r="A435" t="s">
        <v>283</v>
      </c>
      <c r="B435" t="s">
        <v>79</v>
      </c>
      <c r="C435" t="s">
        <v>254</v>
      </c>
      <c r="D435" t="s">
        <v>378</v>
      </c>
      <c r="E435" t="s">
        <v>21</v>
      </c>
      <c r="F435" t="s">
        <v>300</v>
      </c>
      <c r="K435" s="51" t="str">
        <f t="shared" ref="K435:K445" si="33">K434</f>
        <v>TC.CNÔTÔ K17D</v>
      </c>
      <c r="L435" s="51"/>
      <c r="M435" s="58"/>
      <c r="N435" s="58"/>
      <c r="O435" s="58"/>
      <c r="P435" s="58"/>
      <c r="Q435" s="51"/>
      <c r="R435" s="58"/>
      <c r="V435" s="148"/>
      <c r="W435" s="15" t="s">
        <v>162</v>
      </c>
      <c r="X435" s="131"/>
      <c r="Y435" s="126" t="s">
        <v>378</v>
      </c>
      <c r="Z435" s="127"/>
      <c r="AA435" s="126" t="s">
        <v>10</v>
      </c>
      <c r="AB435" s="127"/>
      <c r="AC435" s="126" t="s">
        <v>10</v>
      </c>
      <c r="AD435" s="127"/>
      <c r="AE435" s="126" t="s">
        <v>371</v>
      </c>
      <c r="AF435" s="127"/>
      <c r="AG435" s="126" t="s">
        <v>56</v>
      </c>
      <c r="AH435" s="127"/>
      <c r="AI435" s="128"/>
      <c r="AJ435" s="129"/>
      <c r="AK435" s="128"/>
      <c r="AL435" s="129"/>
      <c r="AM435" s="66" t="s">
        <v>264</v>
      </c>
      <c r="AN435" s="66" t="s">
        <v>265</v>
      </c>
      <c r="AO435" s="70" t="s">
        <v>266</v>
      </c>
      <c r="AP435" s="70" t="s">
        <v>267</v>
      </c>
      <c r="AQ435" s="66" t="s">
        <v>268</v>
      </c>
      <c r="AR435" s="66" t="s">
        <v>269</v>
      </c>
      <c r="AS435" s="66" t="s">
        <v>270</v>
      </c>
      <c r="AT435" s="66" t="s">
        <v>271</v>
      </c>
    </row>
    <row r="436" spans="1:46" ht="35.1" customHeight="1" x14ac:dyDescent="0.25">
      <c r="A436" t="s">
        <v>283</v>
      </c>
      <c r="B436" t="s">
        <v>79</v>
      </c>
      <c r="C436" t="s">
        <v>257</v>
      </c>
      <c r="D436" t="s">
        <v>371</v>
      </c>
      <c r="E436" t="s">
        <v>18</v>
      </c>
      <c r="F436" t="s">
        <v>242</v>
      </c>
      <c r="K436" s="51" t="str">
        <f t="shared" si="33"/>
        <v>TC.CNÔTÔ K17D</v>
      </c>
      <c r="L436" s="51"/>
      <c r="M436" s="58"/>
      <c r="N436" s="58"/>
      <c r="O436" s="58"/>
      <c r="P436" s="58"/>
      <c r="Q436" s="51"/>
      <c r="R436" s="58"/>
      <c r="V436" s="148"/>
      <c r="W436" s="16"/>
      <c r="X436" s="131"/>
      <c r="Y436" s="137">
        <v>3</v>
      </c>
      <c r="Z436" s="138"/>
      <c r="AA436" s="137"/>
      <c r="AB436" s="138"/>
      <c r="AC436" s="137"/>
      <c r="AD436" s="138"/>
      <c r="AE436" s="137">
        <v>3</v>
      </c>
      <c r="AF436" s="138"/>
      <c r="AG436" s="137">
        <v>3</v>
      </c>
      <c r="AH436" s="138"/>
      <c r="AI436" s="128"/>
      <c r="AJ436" s="129"/>
      <c r="AK436" s="128"/>
      <c r="AL436" s="129"/>
      <c r="AM436" s="60" t="s">
        <v>79</v>
      </c>
      <c r="AN436" s="71" t="s">
        <v>56</v>
      </c>
      <c r="AO436" s="72">
        <v>15</v>
      </c>
      <c r="AP436" s="73">
        <v>15</v>
      </c>
      <c r="AQ436" s="74"/>
      <c r="AR436" s="64" t="s">
        <v>59</v>
      </c>
      <c r="AS436" s="73">
        <v>15</v>
      </c>
      <c r="AT436" s="75" t="s">
        <v>282</v>
      </c>
    </row>
    <row r="437" spans="1:46" ht="35.1" customHeight="1" x14ac:dyDescent="0.25">
      <c r="A437" t="s">
        <v>283</v>
      </c>
      <c r="B437" t="s">
        <v>79</v>
      </c>
      <c r="C437" t="s">
        <v>258</v>
      </c>
      <c r="D437" t="s">
        <v>56</v>
      </c>
      <c r="E437" t="s">
        <v>59</v>
      </c>
      <c r="F437" t="s">
        <v>377</v>
      </c>
      <c r="K437" s="51" t="str">
        <f t="shared" si="33"/>
        <v>TC.CNÔTÔ K17D</v>
      </c>
      <c r="L437" s="51"/>
      <c r="M437" s="58"/>
      <c r="N437" s="58"/>
      <c r="O437" s="58"/>
      <c r="P437" s="58"/>
      <c r="Q437" s="51"/>
      <c r="R437" s="58"/>
      <c r="V437" s="148"/>
      <c r="W437" s="16"/>
      <c r="X437" s="131"/>
      <c r="Y437" s="126" t="s">
        <v>21</v>
      </c>
      <c r="Z437" s="127"/>
      <c r="AA437" s="126" t="s">
        <v>10</v>
      </c>
      <c r="AB437" s="127"/>
      <c r="AC437" s="126" t="s">
        <v>10</v>
      </c>
      <c r="AD437" s="127"/>
      <c r="AE437" s="126" t="s">
        <v>18</v>
      </c>
      <c r="AF437" s="127"/>
      <c r="AG437" s="126" t="s">
        <v>59</v>
      </c>
      <c r="AH437" s="127"/>
      <c r="AI437" s="128"/>
      <c r="AJ437" s="129"/>
      <c r="AK437" s="128"/>
      <c r="AL437" s="129"/>
      <c r="AM437" s="60" t="s">
        <v>79</v>
      </c>
      <c r="AN437" s="71" t="s">
        <v>85</v>
      </c>
      <c r="AO437" s="72">
        <v>30</v>
      </c>
      <c r="AP437" s="73">
        <v>30</v>
      </c>
      <c r="AQ437" s="74"/>
      <c r="AR437" s="64" t="s">
        <v>21</v>
      </c>
      <c r="AS437" s="73">
        <v>15</v>
      </c>
      <c r="AT437" s="75" t="s">
        <v>282</v>
      </c>
    </row>
    <row r="438" spans="1:46" ht="35.1" customHeight="1" x14ac:dyDescent="0.25">
      <c r="K438" s="51" t="str">
        <f t="shared" si="33"/>
        <v>TC.CNÔTÔ K17D</v>
      </c>
      <c r="L438" s="51"/>
      <c r="M438" s="58"/>
      <c r="N438" s="58"/>
      <c r="O438" s="58"/>
      <c r="P438" s="58"/>
      <c r="Q438" s="51"/>
      <c r="R438" s="58"/>
      <c r="V438" s="148"/>
      <c r="W438" s="13"/>
      <c r="X438" s="131"/>
      <c r="Y438" s="145"/>
      <c r="Z438" s="146"/>
      <c r="AA438" s="145"/>
      <c r="AB438" s="146"/>
      <c r="AC438" s="145"/>
      <c r="AD438" s="146"/>
      <c r="AE438" s="145"/>
      <c r="AF438" s="146"/>
      <c r="AG438" s="145"/>
      <c r="AH438" s="146"/>
      <c r="AI438" s="139"/>
      <c r="AJ438" s="140"/>
      <c r="AK438" s="139"/>
      <c r="AL438" s="140"/>
      <c r="AM438" s="60" t="s">
        <v>79</v>
      </c>
      <c r="AN438" s="71" t="s">
        <v>379</v>
      </c>
      <c r="AO438" s="72">
        <v>18</v>
      </c>
      <c r="AP438" s="73">
        <v>18</v>
      </c>
      <c r="AQ438" s="74"/>
      <c r="AR438" s="64" t="s">
        <v>21</v>
      </c>
      <c r="AS438" s="73">
        <v>15</v>
      </c>
      <c r="AT438" s="75" t="s">
        <v>282</v>
      </c>
    </row>
    <row r="439" spans="1:46" ht="35.1" customHeight="1" x14ac:dyDescent="0.25">
      <c r="K439" s="51" t="str">
        <f t="shared" si="33"/>
        <v>TC.CNÔTÔ K17D</v>
      </c>
      <c r="L439" s="51"/>
      <c r="M439" s="58"/>
      <c r="N439" s="58"/>
      <c r="O439" s="58"/>
      <c r="P439" s="58"/>
      <c r="Q439" s="51"/>
      <c r="R439" s="58"/>
      <c r="V439" s="148"/>
      <c r="W439" s="13"/>
      <c r="X439" s="132"/>
      <c r="Y439" s="141" t="s">
        <v>300</v>
      </c>
      <c r="Z439" s="142"/>
      <c r="AA439" s="141" t="s">
        <v>10</v>
      </c>
      <c r="AB439" s="142"/>
      <c r="AC439" s="141" t="s">
        <v>10</v>
      </c>
      <c r="AD439" s="142"/>
      <c r="AE439" s="141" t="s">
        <v>242</v>
      </c>
      <c r="AF439" s="142"/>
      <c r="AG439" s="141" t="s">
        <v>377</v>
      </c>
      <c r="AH439" s="142"/>
      <c r="AI439" s="143"/>
      <c r="AJ439" s="144"/>
      <c r="AK439" s="143"/>
      <c r="AL439" s="144"/>
      <c r="AM439" s="60" t="s">
        <v>79</v>
      </c>
      <c r="AN439" s="71" t="s">
        <v>96</v>
      </c>
      <c r="AO439" s="72">
        <v>30</v>
      </c>
      <c r="AP439" s="73">
        <v>30</v>
      </c>
      <c r="AQ439" s="74"/>
      <c r="AR439" s="64" t="s">
        <v>22</v>
      </c>
      <c r="AS439" s="73">
        <v>15</v>
      </c>
      <c r="AT439" s="75" t="s">
        <v>282</v>
      </c>
    </row>
    <row r="440" spans="1:46" ht="35.1" customHeight="1" x14ac:dyDescent="0.25">
      <c r="A440" t="s">
        <v>274</v>
      </c>
      <c r="B440" t="s">
        <v>275</v>
      </c>
      <c r="C440" t="s">
        <v>276</v>
      </c>
      <c r="D440" t="s">
        <v>278</v>
      </c>
      <c r="E440" t="s">
        <v>277</v>
      </c>
      <c r="F440" t="s">
        <v>279</v>
      </c>
      <c r="K440" s="51" t="str">
        <f t="shared" si="33"/>
        <v>TC.CNÔTÔ K17D</v>
      </c>
      <c r="L440" s="51"/>
      <c r="M440" s="58"/>
      <c r="N440" s="58"/>
      <c r="O440" s="58"/>
      <c r="P440" s="58"/>
      <c r="Q440" s="51"/>
      <c r="R440" s="58"/>
      <c r="V440" s="148"/>
      <c r="W440" s="13"/>
      <c r="X440" s="130" t="s">
        <v>174</v>
      </c>
      <c r="Y440" s="133"/>
      <c r="Z440" s="134"/>
      <c r="AA440" s="133" t="s">
        <v>10</v>
      </c>
      <c r="AB440" s="134"/>
      <c r="AC440" s="135" t="s">
        <v>10</v>
      </c>
      <c r="AD440" s="136"/>
      <c r="AE440" s="135" t="s">
        <v>10</v>
      </c>
      <c r="AF440" s="136"/>
      <c r="AG440" s="135" t="s">
        <v>10</v>
      </c>
      <c r="AH440" s="136"/>
      <c r="AI440" s="124"/>
      <c r="AJ440" s="125"/>
      <c r="AK440" s="124"/>
      <c r="AL440" s="125"/>
      <c r="AM440" s="60" t="s">
        <v>79</v>
      </c>
      <c r="AN440" s="71" t="s">
        <v>373</v>
      </c>
      <c r="AO440" s="72">
        <v>75</v>
      </c>
      <c r="AP440" s="73">
        <v>75</v>
      </c>
      <c r="AQ440" s="74"/>
      <c r="AR440" s="64" t="s">
        <v>21</v>
      </c>
      <c r="AS440" s="73">
        <v>15</v>
      </c>
      <c r="AT440" s="75" t="s">
        <v>282</v>
      </c>
    </row>
    <row r="441" spans="1:46" ht="35.1" customHeight="1" x14ac:dyDescent="0.25">
      <c r="A441" t="s">
        <v>287</v>
      </c>
      <c r="B441" t="s">
        <v>79</v>
      </c>
      <c r="C441" t="s">
        <v>254</v>
      </c>
      <c r="D441" t="s">
        <v>21</v>
      </c>
      <c r="E441" t="s">
        <v>378</v>
      </c>
      <c r="F441" t="s">
        <v>300</v>
      </c>
      <c r="K441" s="51" t="str">
        <f t="shared" si="33"/>
        <v>TC.CNÔTÔ K17D</v>
      </c>
      <c r="L441" s="51"/>
      <c r="M441" s="58"/>
      <c r="N441" s="58"/>
      <c r="O441" s="58"/>
      <c r="P441" s="58"/>
      <c r="Q441" s="51"/>
      <c r="R441" s="58"/>
      <c r="V441" s="148"/>
      <c r="W441" s="17"/>
      <c r="X441" s="131"/>
      <c r="Y441" s="126" t="s">
        <v>378</v>
      </c>
      <c r="Z441" s="127"/>
      <c r="AA441" s="126" t="s">
        <v>10</v>
      </c>
      <c r="AB441" s="127"/>
      <c r="AC441" s="126" t="s">
        <v>10</v>
      </c>
      <c r="AD441" s="127"/>
      <c r="AE441" s="126"/>
      <c r="AF441" s="127"/>
      <c r="AG441" s="126" t="s">
        <v>56</v>
      </c>
      <c r="AH441" s="127"/>
      <c r="AI441" s="128"/>
      <c r="AJ441" s="129"/>
      <c r="AK441" s="128"/>
      <c r="AL441" s="129"/>
      <c r="AM441" s="60" t="s">
        <v>79</v>
      </c>
      <c r="AN441" s="71" t="s">
        <v>371</v>
      </c>
      <c r="AO441" s="72">
        <v>9</v>
      </c>
      <c r="AP441" s="73">
        <v>9</v>
      </c>
      <c r="AQ441" s="74"/>
      <c r="AR441" s="64" t="s">
        <v>18</v>
      </c>
      <c r="AS441" s="73">
        <v>15</v>
      </c>
      <c r="AT441" s="75" t="s">
        <v>282</v>
      </c>
    </row>
    <row r="442" spans="1:46" ht="35.1" customHeight="1" x14ac:dyDescent="0.25">
      <c r="A442" t="s">
        <v>287</v>
      </c>
      <c r="B442" t="s">
        <v>79</v>
      </c>
      <c r="C442" t="s">
        <v>257</v>
      </c>
      <c r="D442" t="s">
        <v>18</v>
      </c>
      <c r="E442" t="s">
        <v>371</v>
      </c>
      <c r="F442" t="s">
        <v>242</v>
      </c>
      <c r="K442" s="51" t="str">
        <f t="shared" si="33"/>
        <v>TC.CNÔTÔ K17D</v>
      </c>
      <c r="L442" s="51"/>
      <c r="M442" s="58"/>
      <c r="N442" s="58"/>
      <c r="O442" s="58"/>
      <c r="P442" s="58"/>
      <c r="Q442" s="51"/>
      <c r="R442" s="58"/>
      <c r="V442" s="148"/>
      <c r="W442" s="17"/>
      <c r="X442" s="131"/>
      <c r="Y442" s="137">
        <v>3</v>
      </c>
      <c r="Z442" s="138"/>
      <c r="AA442" s="137"/>
      <c r="AB442" s="138"/>
      <c r="AC442" s="137"/>
      <c r="AD442" s="138"/>
      <c r="AE442" s="137"/>
      <c r="AF442" s="138"/>
      <c r="AG442" s="137">
        <v>3</v>
      </c>
      <c r="AH442" s="138"/>
      <c r="AI442" s="128"/>
      <c r="AJ442" s="129"/>
      <c r="AK442" s="128"/>
      <c r="AL442" s="129"/>
      <c r="AM442" s="60" t="s">
        <v>79</v>
      </c>
      <c r="AN442" s="71" t="s">
        <v>374</v>
      </c>
      <c r="AO442" s="72">
        <v>75</v>
      </c>
      <c r="AP442" s="73">
        <v>75</v>
      </c>
      <c r="AQ442" s="74"/>
      <c r="AR442" s="64" t="s">
        <v>22</v>
      </c>
      <c r="AS442" s="73">
        <v>15</v>
      </c>
      <c r="AT442" s="75" t="s">
        <v>282</v>
      </c>
    </row>
    <row r="443" spans="1:46" ht="35.1" customHeight="1" x14ac:dyDescent="0.25">
      <c r="A443" t="s">
        <v>287</v>
      </c>
      <c r="B443" t="s">
        <v>79</v>
      </c>
      <c r="C443" t="s">
        <v>258</v>
      </c>
      <c r="D443" t="s">
        <v>59</v>
      </c>
      <c r="E443" t="s">
        <v>56</v>
      </c>
      <c r="F443" t="s">
        <v>377</v>
      </c>
      <c r="K443" s="51" t="str">
        <f t="shared" si="33"/>
        <v>TC.CNÔTÔ K17D</v>
      </c>
      <c r="L443" s="51"/>
      <c r="M443" s="58"/>
      <c r="N443" s="58"/>
      <c r="O443" s="58"/>
      <c r="P443" s="58"/>
      <c r="Q443" s="51"/>
      <c r="R443" s="58"/>
      <c r="V443" s="148"/>
      <c r="W443" s="17"/>
      <c r="X443" s="131"/>
      <c r="Y443" s="126" t="s">
        <v>21</v>
      </c>
      <c r="Z443" s="127"/>
      <c r="AA443" s="126" t="s">
        <v>10</v>
      </c>
      <c r="AB443" s="127"/>
      <c r="AC443" s="126" t="s">
        <v>10</v>
      </c>
      <c r="AD443" s="127"/>
      <c r="AE443" s="126"/>
      <c r="AF443" s="127"/>
      <c r="AG443" s="126" t="s">
        <v>59</v>
      </c>
      <c r="AH443" s="127"/>
      <c r="AI443" s="128"/>
      <c r="AJ443" s="129"/>
      <c r="AK443" s="128"/>
      <c r="AL443" s="129"/>
      <c r="AM443" s="60" t="s">
        <v>79</v>
      </c>
      <c r="AN443" s="71" t="s">
        <v>376</v>
      </c>
      <c r="AO443" s="72">
        <v>45</v>
      </c>
      <c r="AP443" s="73">
        <v>45</v>
      </c>
      <c r="AQ443" s="74"/>
      <c r="AR443" s="64" t="s">
        <v>21</v>
      </c>
      <c r="AS443" s="73">
        <v>15</v>
      </c>
      <c r="AT443" s="75" t="s">
        <v>282</v>
      </c>
    </row>
    <row r="444" spans="1:46" ht="35.1" customHeight="1" x14ac:dyDescent="0.25">
      <c r="K444" s="51" t="str">
        <f t="shared" si="33"/>
        <v>TC.CNÔTÔ K17D</v>
      </c>
      <c r="L444" s="51"/>
      <c r="M444" s="58"/>
      <c r="N444" s="58"/>
      <c r="O444" s="58"/>
      <c r="P444" s="58"/>
      <c r="Q444" s="51"/>
      <c r="R444" s="58"/>
      <c r="V444" s="148"/>
      <c r="W444" s="16"/>
      <c r="X444" s="131"/>
      <c r="Y444" s="145"/>
      <c r="Z444" s="146"/>
      <c r="AA444" s="145"/>
      <c r="AB444" s="146"/>
      <c r="AC444" s="145"/>
      <c r="AD444" s="146"/>
      <c r="AE444" s="145"/>
      <c r="AF444" s="146"/>
      <c r="AG444" s="145"/>
      <c r="AH444" s="146"/>
      <c r="AI444" s="139"/>
      <c r="AJ444" s="140"/>
      <c r="AK444" s="139"/>
      <c r="AL444" s="140"/>
      <c r="AM444" s="60" t="s">
        <v>79</v>
      </c>
      <c r="AN444" s="71" t="s">
        <v>370</v>
      </c>
      <c r="AO444" s="72">
        <v>75</v>
      </c>
      <c r="AP444" s="73">
        <v>75</v>
      </c>
      <c r="AQ444" s="74"/>
      <c r="AR444" s="64" t="s">
        <v>115</v>
      </c>
      <c r="AS444" s="73">
        <v>15</v>
      </c>
      <c r="AT444" s="75" t="s">
        <v>282</v>
      </c>
    </row>
    <row r="445" spans="1:46" ht="35.1" customHeight="1" x14ac:dyDescent="0.25">
      <c r="K445" s="51" t="str">
        <f t="shared" si="33"/>
        <v>TC.CNÔTÔ K17D</v>
      </c>
      <c r="L445" s="51"/>
      <c r="M445" s="58"/>
      <c r="N445" s="58"/>
      <c r="O445" s="58"/>
      <c r="P445" s="58"/>
      <c r="Q445" s="51"/>
      <c r="R445" s="58"/>
      <c r="V445" s="149"/>
      <c r="W445" s="18"/>
      <c r="X445" s="132"/>
      <c r="Y445" s="141" t="s">
        <v>300</v>
      </c>
      <c r="Z445" s="142"/>
      <c r="AA445" s="141" t="s">
        <v>10</v>
      </c>
      <c r="AB445" s="142"/>
      <c r="AC445" s="141" t="s">
        <v>10</v>
      </c>
      <c r="AD445" s="142"/>
      <c r="AE445" s="141"/>
      <c r="AF445" s="142"/>
      <c r="AG445" s="141" t="s">
        <v>377</v>
      </c>
      <c r="AH445" s="142"/>
      <c r="AI445" s="143"/>
      <c r="AJ445" s="144"/>
      <c r="AK445" s="143"/>
      <c r="AL445" s="144"/>
      <c r="AM445" s="67"/>
      <c r="AN445" s="68"/>
      <c r="AO445" s="69"/>
      <c r="AP445" s="69"/>
      <c r="AQ445" s="67"/>
      <c r="AR445" s="67"/>
      <c r="AS445" s="67"/>
      <c r="AT445" s="67"/>
    </row>
    <row r="446" spans="1:46" ht="35.1" customHeight="1" x14ac:dyDescent="0.3">
      <c r="K446" s="51" t="str">
        <f>W446</f>
        <v xml:space="preserve">CĐ.CNÔTÔ K06Đ1  </v>
      </c>
      <c r="L446" s="51"/>
      <c r="M446" s="58"/>
      <c r="N446" s="58"/>
      <c r="O446" s="58"/>
      <c r="P446" s="58"/>
      <c r="Q446" s="51"/>
      <c r="R446" s="58"/>
      <c r="V446" s="148">
        <v>35</v>
      </c>
      <c r="W446" s="22" t="s">
        <v>43</v>
      </c>
      <c r="X446" s="42" t="s">
        <v>5</v>
      </c>
      <c r="Y446" s="122" t="s">
        <v>179</v>
      </c>
      <c r="Z446" s="123"/>
      <c r="AA446" s="122" t="s">
        <v>180</v>
      </c>
      <c r="AB446" s="123"/>
      <c r="AC446" s="122" t="s">
        <v>181</v>
      </c>
      <c r="AD446" s="123"/>
      <c r="AE446" s="122" t="s">
        <v>182</v>
      </c>
      <c r="AF446" s="123"/>
      <c r="AG446" s="122" t="s">
        <v>183</v>
      </c>
      <c r="AH446" s="123"/>
      <c r="AI446" s="122" t="s">
        <v>184</v>
      </c>
      <c r="AJ446" s="123"/>
      <c r="AK446" s="122" t="s">
        <v>185</v>
      </c>
      <c r="AL446" s="123"/>
      <c r="AM446" s="66" t="s">
        <v>264</v>
      </c>
      <c r="AN446" s="70" t="s">
        <v>267</v>
      </c>
      <c r="AO446" s="49" t="s">
        <v>116</v>
      </c>
      <c r="AP446" s="49">
        <v>510</v>
      </c>
      <c r="AQ446" s="50" t="e">
        <f>COUNTIF(#REF!,'FILE MAU'!AO446)</f>
        <v>#REF!</v>
      </c>
      <c r="AR446" s="50"/>
      <c r="AS446" s="51"/>
      <c r="AT446" s="51"/>
    </row>
    <row r="447" spans="1:46" ht="35.1" customHeight="1" x14ac:dyDescent="0.3">
      <c r="A447" t="s">
        <v>274</v>
      </c>
      <c r="B447" t="s">
        <v>275</v>
      </c>
      <c r="C447" t="s">
        <v>276</v>
      </c>
      <c r="D447" t="s">
        <v>277</v>
      </c>
      <c r="E447" t="s">
        <v>278</v>
      </c>
      <c r="F447" t="s">
        <v>279</v>
      </c>
      <c r="K447" s="51" t="str">
        <f>K446</f>
        <v xml:space="preserve">CĐ.CNÔTÔ K06Đ1  </v>
      </c>
      <c r="L447" s="51"/>
      <c r="M447" s="58"/>
      <c r="N447" s="58"/>
      <c r="O447" s="58"/>
      <c r="P447" s="58"/>
      <c r="Q447" s="51"/>
      <c r="R447" s="58"/>
      <c r="V447" s="148"/>
      <c r="W447" s="7">
        <v>26</v>
      </c>
      <c r="X447" s="130" t="s">
        <v>173</v>
      </c>
      <c r="Y447" s="210"/>
      <c r="Z447" s="211"/>
      <c r="AA447" s="210"/>
      <c r="AB447" s="211"/>
      <c r="AC447" s="210"/>
      <c r="AD447" s="211"/>
      <c r="AE447" s="210"/>
      <c r="AF447" s="211"/>
      <c r="AG447" s="210"/>
      <c r="AH447" s="211"/>
      <c r="AI447" s="210"/>
      <c r="AJ447" s="211"/>
      <c r="AK447" s="39"/>
      <c r="AL447" s="40"/>
      <c r="AM447" s="66" t="str">
        <f>W446</f>
        <v xml:space="preserve">CĐ.CNÔTÔ K06Đ1  </v>
      </c>
      <c r="AN447" s="68" t="s">
        <v>293</v>
      </c>
      <c r="AO447" s="49" t="s">
        <v>272</v>
      </c>
      <c r="AP447" s="49">
        <v>510</v>
      </c>
      <c r="AQ447" s="69">
        <f>ROUNDUP(AP446/26,0)</f>
        <v>20</v>
      </c>
      <c r="AR447" s="69"/>
      <c r="AS447" s="67"/>
      <c r="AT447" s="67"/>
    </row>
    <row r="448" spans="1:46" ht="35.1" customHeight="1" x14ac:dyDescent="0.25">
      <c r="A448" t="s">
        <v>283</v>
      </c>
      <c r="B448" s="77" t="s">
        <v>58</v>
      </c>
      <c r="C448" t="s">
        <v>255</v>
      </c>
      <c r="D448" t="s">
        <v>206</v>
      </c>
      <c r="E448" t="s">
        <v>207</v>
      </c>
      <c r="F448" t="s">
        <v>208</v>
      </c>
      <c r="K448" s="51" t="str">
        <f t="shared" ref="K448:K458" si="34">K447</f>
        <v xml:space="preserve">CĐ.CNÔTÔ K06Đ1  </v>
      </c>
      <c r="L448" s="51"/>
      <c r="M448" s="58"/>
      <c r="N448" s="58"/>
      <c r="O448" s="58"/>
      <c r="P448" s="58"/>
      <c r="Q448" s="51"/>
      <c r="R448" s="58"/>
      <c r="V448" s="148"/>
      <c r="W448" s="19" t="s">
        <v>163</v>
      </c>
      <c r="X448" s="131"/>
      <c r="Y448" s="208" t="s">
        <v>112</v>
      </c>
      <c r="Z448" s="209" t="s">
        <v>112</v>
      </c>
      <c r="AA448" s="208" t="s">
        <v>112</v>
      </c>
      <c r="AB448" s="209" t="s">
        <v>112</v>
      </c>
      <c r="AC448" s="208" t="s">
        <v>112</v>
      </c>
      <c r="AD448" s="209" t="s">
        <v>112</v>
      </c>
      <c r="AE448" s="208" t="s">
        <v>112</v>
      </c>
      <c r="AF448" s="209" t="s">
        <v>112</v>
      </c>
      <c r="AG448" s="208" t="s">
        <v>112</v>
      </c>
      <c r="AH448" s="209" t="s">
        <v>112</v>
      </c>
      <c r="AI448" s="208" t="s">
        <v>112</v>
      </c>
      <c r="AJ448" s="209" t="s">
        <v>112</v>
      </c>
      <c r="AK448" s="25"/>
      <c r="AL448" s="26"/>
      <c r="AM448" s="66" t="s">
        <v>264</v>
      </c>
      <c r="AN448" s="66" t="s">
        <v>265</v>
      </c>
      <c r="AO448" s="70" t="s">
        <v>266</v>
      </c>
      <c r="AP448" s="70" t="s">
        <v>267</v>
      </c>
      <c r="AQ448" s="66" t="s">
        <v>268</v>
      </c>
      <c r="AR448" s="66" t="s">
        <v>269</v>
      </c>
      <c r="AS448" s="66" t="s">
        <v>270</v>
      </c>
      <c r="AT448" s="66" t="s">
        <v>271</v>
      </c>
    </row>
    <row r="449" spans="1:46" ht="35.1" customHeight="1" x14ac:dyDescent="0.25">
      <c r="A449" t="s">
        <v>283</v>
      </c>
      <c r="B449" s="77" t="s">
        <v>58</v>
      </c>
      <c r="C449" t="s">
        <v>254</v>
      </c>
      <c r="D449" t="s">
        <v>102</v>
      </c>
      <c r="E449" t="s">
        <v>47</v>
      </c>
      <c r="F449" t="s">
        <v>192</v>
      </c>
      <c r="K449" s="51" t="str">
        <f t="shared" si="34"/>
        <v xml:space="preserve">CĐ.CNÔTÔ K06Đ1  </v>
      </c>
      <c r="L449" s="51"/>
      <c r="M449" s="58"/>
      <c r="N449" s="58"/>
      <c r="O449" s="58"/>
      <c r="P449" s="58"/>
      <c r="Q449" s="51"/>
      <c r="R449" s="58"/>
      <c r="V449" s="148"/>
      <c r="W449" s="7"/>
      <c r="X449" s="131"/>
      <c r="Y449" s="137" t="s">
        <v>9</v>
      </c>
      <c r="Z449" s="138" t="s">
        <v>9</v>
      </c>
      <c r="AA449" s="137" t="s">
        <v>9</v>
      </c>
      <c r="AB449" s="138" t="s">
        <v>9</v>
      </c>
      <c r="AC449" s="137" t="s">
        <v>9</v>
      </c>
      <c r="AD449" s="138" t="s">
        <v>9</v>
      </c>
      <c r="AE449" s="137" t="s">
        <v>9</v>
      </c>
      <c r="AF449" s="138" t="s">
        <v>9</v>
      </c>
      <c r="AG449" s="137" t="s">
        <v>9</v>
      </c>
      <c r="AH449" s="138" t="s">
        <v>9</v>
      </c>
      <c r="AI449" s="137" t="s">
        <v>9</v>
      </c>
      <c r="AJ449" s="138" t="s">
        <v>9</v>
      </c>
      <c r="AK449" s="31"/>
      <c r="AL449" s="32"/>
      <c r="AM449" s="60" t="s">
        <v>43</v>
      </c>
      <c r="AN449" s="71" t="s">
        <v>112</v>
      </c>
      <c r="AO449" s="72">
        <v>222</v>
      </c>
      <c r="AP449" s="73">
        <v>222</v>
      </c>
      <c r="AQ449" s="74"/>
      <c r="AR449" s="64" t="s">
        <v>113</v>
      </c>
      <c r="AS449" s="73">
        <v>29</v>
      </c>
      <c r="AT449" s="75" t="s">
        <v>282</v>
      </c>
    </row>
    <row r="450" spans="1:46" ht="35.1" customHeight="1" x14ac:dyDescent="0.25">
      <c r="A450" t="s">
        <v>283</v>
      </c>
      <c r="B450" s="77" t="s">
        <v>58</v>
      </c>
      <c r="C450" t="s">
        <v>257</v>
      </c>
      <c r="D450" t="s">
        <v>56</v>
      </c>
      <c r="E450" t="s">
        <v>59</v>
      </c>
      <c r="F450" t="s">
        <v>300</v>
      </c>
      <c r="K450" s="51" t="str">
        <f t="shared" si="34"/>
        <v xml:space="preserve">CĐ.CNÔTÔ K06Đ1  </v>
      </c>
      <c r="L450" s="51"/>
      <c r="M450" s="58"/>
      <c r="N450" s="58"/>
      <c r="O450" s="58"/>
      <c r="P450" s="58"/>
      <c r="Q450" s="51"/>
      <c r="R450" s="58"/>
      <c r="V450" s="148"/>
      <c r="W450" s="7"/>
      <c r="X450" s="131"/>
      <c r="Y450" s="208"/>
      <c r="Z450" s="209"/>
      <c r="AA450" s="208"/>
      <c r="AB450" s="209"/>
      <c r="AC450" s="208"/>
      <c r="AD450" s="209"/>
      <c r="AE450" s="208"/>
      <c r="AF450" s="209"/>
      <c r="AG450" s="208"/>
      <c r="AH450" s="209"/>
      <c r="AI450" s="208"/>
      <c r="AJ450" s="209"/>
      <c r="AK450" s="25"/>
      <c r="AL450" s="26"/>
      <c r="AM450" s="60" t="s">
        <v>43</v>
      </c>
      <c r="AN450" s="71" t="s">
        <v>380</v>
      </c>
      <c r="AO450" s="72">
        <v>45</v>
      </c>
      <c r="AP450" s="73">
        <v>45</v>
      </c>
      <c r="AQ450" s="74"/>
      <c r="AR450" s="64" t="s">
        <v>49</v>
      </c>
      <c r="AS450" s="73">
        <v>29</v>
      </c>
      <c r="AT450" s="75" t="s">
        <v>282</v>
      </c>
    </row>
    <row r="451" spans="1:46" ht="35.1" customHeight="1" x14ac:dyDescent="0.25">
      <c r="A451" t="s">
        <v>283</v>
      </c>
      <c r="B451" s="77" t="s">
        <v>58</v>
      </c>
      <c r="C451" t="s">
        <v>258</v>
      </c>
      <c r="D451" t="s">
        <v>200</v>
      </c>
      <c r="E451" t="s">
        <v>202</v>
      </c>
      <c r="F451" t="s">
        <v>188</v>
      </c>
      <c r="K451" s="51" t="str">
        <f t="shared" si="34"/>
        <v xml:space="preserve">CĐ.CNÔTÔ K06Đ1  </v>
      </c>
      <c r="L451" s="51"/>
      <c r="M451" s="58"/>
      <c r="N451" s="58"/>
      <c r="O451" s="58"/>
      <c r="P451" s="58"/>
      <c r="Q451" s="51"/>
      <c r="R451" s="58"/>
      <c r="V451" s="148"/>
      <c r="W451" s="7"/>
      <c r="X451" s="131"/>
      <c r="Y451" s="208"/>
      <c r="Z451" s="209"/>
      <c r="AA451" s="208"/>
      <c r="AB451" s="209"/>
      <c r="AC451" s="208"/>
      <c r="AD451" s="209"/>
      <c r="AE451" s="208"/>
      <c r="AF451" s="209"/>
      <c r="AG451" s="208"/>
      <c r="AH451" s="209"/>
      <c r="AI451" s="208"/>
      <c r="AJ451" s="209"/>
      <c r="AK451" s="27"/>
      <c r="AL451" s="28"/>
      <c r="AM451" s="60" t="s">
        <v>43</v>
      </c>
      <c r="AN451" s="71" t="s">
        <v>381</v>
      </c>
      <c r="AO451" s="72">
        <v>135</v>
      </c>
      <c r="AP451" s="73">
        <v>135</v>
      </c>
      <c r="AQ451" s="74"/>
      <c r="AR451" s="64" t="s">
        <v>107</v>
      </c>
      <c r="AS451" s="73">
        <v>29</v>
      </c>
      <c r="AT451" s="75" t="s">
        <v>282</v>
      </c>
    </row>
    <row r="452" spans="1:46" ht="35.1" customHeight="1" x14ac:dyDescent="0.25">
      <c r="A452" t="s">
        <v>283</v>
      </c>
      <c r="B452" s="77" t="s">
        <v>58</v>
      </c>
      <c r="C452" t="s">
        <v>256</v>
      </c>
      <c r="D452" t="s">
        <v>102</v>
      </c>
      <c r="E452" t="s">
        <v>47</v>
      </c>
      <c r="F452" t="s">
        <v>198</v>
      </c>
      <c r="K452" s="51" t="str">
        <f t="shared" si="34"/>
        <v xml:space="preserve">CĐ.CNÔTÔ K06Đ1  </v>
      </c>
      <c r="L452" s="51"/>
      <c r="M452" s="58"/>
      <c r="N452" s="58"/>
      <c r="O452" s="58"/>
      <c r="P452" s="58"/>
      <c r="Q452" s="51"/>
      <c r="R452" s="58"/>
      <c r="V452" s="148"/>
      <c r="W452" s="7"/>
      <c r="X452" s="132"/>
      <c r="Y452" s="212" t="s">
        <v>113</v>
      </c>
      <c r="Z452" s="213" t="s">
        <v>113</v>
      </c>
      <c r="AA452" s="212" t="s">
        <v>113</v>
      </c>
      <c r="AB452" s="213" t="s">
        <v>113</v>
      </c>
      <c r="AC452" s="212" t="s">
        <v>113</v>
      </c>
      <c r="AD452" s="213" t="s">
        <v>113</v>
      </c>
      <c r="AE452" s="212" t="s">
        <v>113</v>
      </c>
      <c r="AF452" s="213" t="s">
        <v>113</v>
      </c>
      <c r="AG452" s="212" t="s">
        <v>113</v>
      </c>
      <c r="AH452" s="213" t="s">
        <v>113</v>
      </c>
      <c r="AI452" s="212" t="s">
        <v>113</v>
      </c>
      <c r="AJ452" s="213" t="s">
        <v>113</v>
      </c>
      <c r="AK452" s="29"/>
      <c r="AL452" s="30"/>
      <c r="AM452" s="60" t="s">
        <v>43</v>
      </c>
      <c r="AN452" s="71" t="s">
        <v>360</v>
      </c>
      <c r="AO452" s="72">
        <v>135</v>
      </c>
      <c r="AP452" s="73">
        <v>135</v>
      </c>
      <c r="AQ452" s="74"/>
      <c r="AR452" s="64" t="s">
        <v>23</v>
      </c>
      <c r="AS452" s="73">
        <v>29</v>
      </c>
      <c r="AT452" s="75" t="s">
        <v>282</v>
      </c>
    </row>
    <row r="453" spans="1:46" ht="35.1" customHeight="1" x14ac:dyDescent="0.25">
      <c r="A453" t="s">
        <v>274</v>
      </c>
      <c r="B453" t="s">
        <v>275</v>
      </c>
      <c r="C453" t="s">
        <v>276</v>
      </c>
      <c r="D453" t="s">
        <v>278</v>
      </c>
      <c r="E453" t="s">
        <v>277</v>
      </c>
      <c r="F453" t="s">
        <v>279</v>
      </c>
      <c r="K453" s="51" t="str">
        <f t="shared" si="34"/>
        <v xml:space="preserve">CĐ.CNÔTÔ K06Đ1  </v>
      </c>
      <c r="L453" s="51"/>
      <c r="M453" s="58"/>
      <c r="N453" s="58"/>
      <c r="O453" s="58"/>
      <c r="P453" s="58"/>
      <c r="Q453" s="51"/>
      <c r="R453" s="58"/>
      <c r="V453" s="148"/>
      <c r="W453" s="7"/>
      <c r="X453" s="130" t="s">
        <v>174</v>
      </c>
      <c r="Y453" s="210"/>
      <c r="Z453" s="211"/>
      <c r="AA453" s="210"/>
      <c r="AB453" s="211"/>
      <c r="AC453" s="210"/>
      <c r="AD453" s="211"/>
      <c r="AE453" s="210"/>
      <c r="AF453" s="211"/>
      <c r="AG453" s="210"/>
      <c r="AH453" s="211"/>
      <c r="AI453" s="210"/>
      <c r="AJ453" s="211"/>
      <c r="AK453" s="39"/>
      <c r="AL453" s="40"/>
      <c r="AM453" s="60" t="s">
        <v>43</v>
      </c>
      <c r="AN453" s="71" t="s">
        <v>367</v>
      </c>
      <c r="AO453" s="72">
        <v>105</v>
      </c>
      <c r="AP453" s="73">
        <v>105</v>
      </c>
      <c r="AQ453" s="74"/>
      <c r="AR453" s="64" t="s">
        <v>238</v>
      </c>
      <c r="AS453" s="73">
        <v>29</v>
      </c>
      <c r="AT453" s="75" t="s">
        <v>282</v>
      </c>
    </row>
    <row r="454" spans="1:46" ht="35.1" customHeight="1" x14ac:dyDescent="0.25">
      <c r="K454" s="51" t="str">
        <f t="shared" si="34"/>
        <v xml:space="preserve">CĐ.CNÔTÔ K06Đ1  </v>
      </c>
      <c r="L454" s="51"/>
      <c r="M454" s="58"/>
      <c r="N454" s="58"/>
      <c r="O454" s="58"/>
      <c r="P454" s="58"/>
      <c r="Q454" s="51"/>
      <c r="R454" s="58"/>
      <c r="V454" s="148"/>
      <c r="W454" s="8"/>
      <c r="X454" s="131"/>
      <c r="Y454" s="208" t="s">
        <v>112</v>
      </c>
      <c r="Z454" s="209" t="s">
        <v>112</v>
      </c>
      <c r="AA454" s="208" t="s">
        <v>112</v>
      </c>
      <c r="AB454" s="209" t="s">
        <v>112</v>
      </c>
      <c r="AC454" s="208" t="s">
        <v>112</v>
      </c>
      <c r="AD454" s="209" t="s">
        <v>112</v>
      </c>
      <c r="AE454" s="208" t="s">
        <v>112</v>
      </c>
      <c r="AF454" s="209" t="s">
        <v>112</v>
      </c>
      <c r="AG454" s="208" t="s">
        <v>112</v>
      </c>
      <c r="AH454" s="209" t="s">
        <v>112</v>
      </c>
      <c r="AI454" s="208" t="s">
        <v>112</v>
      </c>
      <c r="AJ454" s="209" t="s">
        <v>112</v>
      </c>
      <c r="AK454" s="25"/>
      <c r="AL454" s="26"/>
      <c r="AM454" s="60" t="s">
        <v>43</v>
      </c>
      <c r="AN454" s="71" t="s">
        <v>373</v>
      </c>
      <c r="AO454" s="72">
        <v>40</v>
      </c>
      <c r="AP454" s="73">
        <v>40</v>
      </c>
      <c r="AQ454" s="74"/>
      <c r="AR454" s="64" t="s">
        <v>24</v>
      </c>
      <c r="AS454" s="73">
        <v>29</v>
      </c>
      <c r="AT454" s="75" t="s">
        <v>282</v>
      </c>
    </row>
    <row r="455" spans="1:46" ht="35.1" customHeight="1" x14ac:dyDescent="0.25">
      <c r="K455" s="51" t="str">
        <f t="shared" si="34"/>
        <v xml:space="preserve">CĐ.CNÔTÔ K06Đ1  </v>
      </c>
      <c r="L455" s="51"/>
      <c r="M455" s="58"/>
      <c r="N455" s="58"/>
      <c r="O455" s="58"/>
      <c r="P455" s="58"/>
      <c r="Q455" s="51"/>
      <c r="R455" s="58"/>
      <c r="V455" s="148"/>
      <c r="W455" s="5"/>
      <c r="X455" s="131"/>
      <c r="Y455" s="137" t="s">
        <v>9</v>
      </c>
      <c r="Z455" s="138" t="s">
        <v>9</v>
      </c>
      <c r="AA455" s="137" t="s">
        <v>9</v>
      </c>
      <c r="AB455" s="138" t="s">
        <v>9</v>
      </c>
      <c r="AC455" s="137" t="s">
        <v>9</v>
      </c>
      <c r="AD455" s="138" t="s">
        <v>9</v>
      </c>
      <c r="AE455" s="137" t="s">
        <v>9</v>
      </c>
      <c r="AF455" s="138" t="s">
        <v>9</v>
      </c>
      <c r="AG455" s="137" t="s">
        <v>9</v>
      </c>
      <c r="AH455" s="138" t="s">
        <v>9</v>
      </c>
      <c r="AI455" s="137" t="s">
        <v>9</v>
      </c>
      <c r="AJ455" s="138" t="s">
        <v>9</v>
      </c>
      <c r="AK455" s="31"/>
      <c r="AL455" s="32"/>
      <c r="AM455" s="60" t="s">
        <v>43</v>
      </c>
      <c r="AN455" s="71" t="s">
        <v>366</v>
      </c>
      <c r="AO455" s="72">
        <v>55</v>
      </c>
      <c r="AP455" s="73">
        <v>55</v>
      </c>
      <c r="AQ455" s="74"/>
      <c r="AR455" s="64" t="s">
        <v>115</v>
      </c>
      <c r="AS455" s="73">
        <v>29</v>
      </c>
      <c r="AT455" s="75" t="s">
        <v>282</v>
      </c>
    </row>
    <row r="456" spans="1:46" ht="35.1" customHeight="1" x14ac:dyDescent="0.25">
      <c r="K456" s="51" t="str">
        <f t="shared" si="34"/>
        <v xml:space="preserve">CĐ.CNÔTÔ K06Đ1  </v>
      </c>
      <c r="L456" s="51"/>
      <c r="M456" s="58"/>
      <c r="N456" s="58"/>
      <c r="O456" s="58"/>
      <c r="P456" s="58"/>
      <c r="Q456" s="51"/>
      <c r="R456" s="58"/>
      <c r="V456" s="148"/>
      <c r="W456" s="5"/>
      <c r="X456" s="131"/>
      <c r="Y456" s="208"/>
      <c r="Z456" s="209"/>
      <c r="AA456" s="208"/>
      <c r="AB456" s="209"/>
      <c r="AC456" s="208"/>
      <c r="AD456" s="209"/>
      <c r="AE456" s="208"/>
      <c r="AF456" s="209"/>
      <c r="AG456" s="208"/>
      <c r="AH456" s="209"/>
      <c r="AI456" s="208"/>
      <c r="AJ456" s="209"/>
      <c r="AK456" s="25"/>
      <c r="AL456" s="26"/>
      <c r="AM456" s="64"/>
      <c r="AN456" s="65"/>
      <c r="AO456" s="62"/>
      <c r="AP456" s="62"/>
      <c r="AQ456" s="63"/>
      <c r="AR456" s="64"/>
      <c r="AS456" s="63"/>
      <c r="AT456" s="64"/>
    </row>
    <row r="457" spans="1:46" ht="35.1" customHeight="1" x14ac:dyDescent="0.3">
      <c r="K457" s="51" t="str">
        <f t="shared" si="34"/>
        <v xml:space="preserve">CĐ.CNÔTÔ K06Đ1  </v>
      </c>
      <c r="L457" s="51"/>
      <c r="M457" s="58"/>
      <c r="N457" s="58"/>
      <c r="O457" s="58"/>
      <c r="P457" s="58"/>
      <c r="Q457" s="51"/>
      <c r="R457" s="58"/>
      <c r="V457" s="148"/>
      <c r="W457" s="5"/>
      <c r="X457" s="131"/>
      <c r="Y457" s="208"/>
      <c r="Z457" s="209"/>
      <c r="AA457" s="208"/>
      <c r="AB457" s="209"/>
      <c r="AC457" s="208"/>
      <c r="AD457" s="209"/>
      <c r="AE457" s="208"/>
      <c r="AF457" s="209"/>
      <c r="AG457" s="208"/>
      <c r="AH457" s="209"/>
      <c r="AI457" s="208"/>
      <c r="AJ457" s="209"/>
      <c r="AK457" s="27"/>
      <c r="AL457" s="28"/>
      <c r="AM457" s="66"/>
      <c r="AN457" s="48"/>
      <c r="AO457" s="49"/>
      <c r="AP457" s="49"/>
      <c r="AQ457" s="51"/>
      <c r="AR457" s="51"/>
      <c r="AS457" s="51"/>
      <c r="AT457" s="51"/>
    </row>
    <row r="458" spans="1:46" ht="35.1" customHeight="1" x14ac:dyDescent="0.25">
      <c r="K458" s="51" t="str">
        <f t="shared" si="34"/>
        <v xml:space="preserve">CĐ.CNÔTÔ K06Đ1  </v>
      </c>
      <c r="L458" s="51"/>
      <c r="M458" s="58"/>
      <c r="N458" s="58"/>
      <c r="O458" s="58"/>
      <c r="P458" s="58"/>
      <c r="Q458" s="51"/>
      <c r="R458" s="58"/>
      <c r="V458" s="149"/>
      <c r="W458" s="10"/>
      <c r="X458" s="132"/>
      <c r="Y458" s="212" t="s">
        <v>113</v>
      </c>
      <c r="Z458" s="213" t="s">
        <v>113</v>
      </c>
      <c r="AA458" s="212" t="s">
        <v>113</v>
      </c>
      <c r="AB458" s="213" t="s">
        <v>113</v>
      </c>
      <c r="AC458" s="212" t="s">
        <v>113</v>
      </c>
      <c r="AD458" s="213" t="s">
        <v>113</v>
      </c>
      <c r="AE458" s="212" t="s">
        <v>113</v>
      </c>
      <c r="AF458" s="213" t="s">
        <v>113</v>
      </c>
      <c r="AG458" s="212" t="s">
        <v>113</v>
      </c>
      <c r="AH458" s="213" t="s">
        <v>113</v>
      </c>
      <c r="AI458" s="212" t="s">
        <v>113</v>
      </c>
      <c r="AJ458" s="213" t="s">
        <v>113</v>
      </c>
      <c r="AK458" s="29"/>
      <c r="AL458" s="30"/>
      <c r="AM458" s="67"/>
      <c r="AN458" s="68"/>
      <c r="AO458" s="69"/>
      <c r="AP458" s="69"/>
      <c r="AQ458" s="67"/>
      <c r="AR458" s="67"/>
      <c r="AS458" s="67"/>
      <c r="AT458" s="67"/>
    </row>
    <row r="459" spans="1:46" ht="35.1" customHeight="1" x14ac:dyDescent="0.3">
      <c r="K459" s="51" t="str">
        <f>W459</f>
        <v>CĐ.CNÔTÔ K07Đ2</v>
      </c>
      <c r="L459" s="51"/>
      <c r="M459" s="58"/>
      <c r="N459" s="58"/>
      <c r="O459" s="58"/>
      <c r="P459" s="58"/>
      <c r="Q459" s="51"/>
      <c r="R459" s="58"/>
      <c r="V459" s="148">
        <v>36</v>
      </c>
      <c r="W459" s="22" t="s">
        <v>44</v>
      </c>
      <c r="X459" s="42" t="s">
        <v>5</v>
      </c>
      <c r="Y459" s="122" t="s">
        <v>254</v>
      </c>
      <c r="Z459" s="123"/>
      <c r="AA459" s="122" t="s">
        <v>255</v>
      </c>
      <c r="AB459" s="123"/>
      <c r="AC459" s="122" t="s">
        <v>256</v>
      </c>
      <c r="AD459" s="123"/>
      <c r="AE459" s="122" t="s">
        <v>257</v>
      </c>
      <c r="AF459" s="123"/>
      <c r="AG459" s="122" t="s">
        <v>258</v>
      </c>
      <c r="AH459" s="123"/>
      <c r="AI459" s="122" t="s">
        <v>259</v>
      </c>
      <c r="AJ459" s="123"/>
      <c r="AK459" s="122" t="s">
        <v>260</v>
      </c>
      <c r="AL459" s="123"/>
      <c r="AM459" s="66" t="s">
        <v>264</v>
      </c>
      <c r="AN459" s="70" t="s">
        <v>267</v>
      </c>
      <c r="AO459" s="49" t="s">
        <v>116</v>
      </c>
      <c r="AP459" s="49">
        <v>510</v>
      </c>
      <c r="AQ459" s="50" t="e">
        <f>COUNTIF(#REF!,'FILE MAU'!AO459)</f>
        <v>#REF!</v>
      </c>
      <c r="AR459" s="50"/>
      <c r="AS459" s="51"/>
      <c r="AT459" s="51"/>
    </row>
    <row r="460" spans="1:46" ht="35.1" customHeight="1" x14ac:dyDescent="0.3">
      <c r="A460" t="s">
        <v>274</v>
      </c>
      <c r="B460" t="s">
        <v>275</v>
      </c>
      <c r="C460" t="s">
        <v>276</v>
      </c>
      <c r="D460" t="s">
        <v>277</v>
      </c>
      <c r="E460" t="s">
        <v>278</v>
      </c>
      <c r="F460" t="s">
        <v>279</v>
      </c>
      <c r="K460" s="51" t="str">
        <f>K459</f>
        <v>CĐ.CNÔTÔ K07Đ2</v>
      </c>
      <c r="L460" s="51"/>
      <c r="M460" s="58"/>
      <c r="N460" s="58"/>
      <c r="O460" s="58"/>
      <c r="P460" s="58"/>
      <c r="Q460" s="51"/>
      <c r="R460" s="58"/>
      <c r="V460" s="148"/>
      <c r="W460" s="7">
        <v>26</v>
      </c>
      <c r="X460" s="130" t="s">
        <v>173</v>
      </c>
      <c r="Y460" s="133" t="s">
        <v>253</v>
      </c>
      <c r="Z460" s="134"/>
      <c r="AA460" s="133" t="s">
        <v>405</v>
      </c>
      <c r="AB460" s="134"/>
      <c r="AC460" s="135" t="s">
        <v>10</v>
      </c>
      <c r="AD460" s="136"/>
      <c r="AE460" s="135" t="s">
        <v>10</v>
      </c>
      <c r="AF460" s="136"/>
      <c r="AG460" s="135" t="s">
        <v>10</v>
      </c>
      <c r="AH460" s="136"/>
      <c r="AI460" s="124"/>
      <c r="AJ460" s="125"/>
      <c r="AK460" s="124"/>
      <c r="AL460" s="125"/>
      <c r="AM460" s="66" t="str">
        <f>W459</f>
        <v>CĐ.CNÔTÔ K07Đ2</v>
      </c>
      <c r="AN460" s="68" t="s">
        <v>293</v>
      </c>
      <c r="AO460" s="49" t="s">
        <v>272</v>
      </c>
      <c r="AP460" s="49">
        <v>510</v>
      </c>
      <c r="AQ460" s="69">
        <f>ROUNDUP(AP459/26,0)</f>
        <v>20</v>
      </c>
      <c r="AR460" s="69"/>
      <c r="AS460" s="67"/>
      <c r="AT460" s="67"/>
    </row>
    <row r="461" spans="1:46" ht="35.1" customHeight="1" x14ac:dyDescent="0.25">
      <c r="A461" t="s">
        <v>283</v>
      </c>
      <c r="B461" t="s">
        <v>44</v>
      </c>
      <c r="C461" t="s">
        <v>255</v>
      </c>
      <c r="D461" t="s">
        <v>362</v>
      </c>
      <c r="E461" t="s">
        <v>107</v>
      </c>
      <c r="F461" t="s">
        <v>243</v>
      </c>
      <c r="K461" s="51" t="str">
        <f t="shared" ref="K461:K471" si="35">K460</f>
        <v>CĐ.CNÔTÔ K07Đ2</v>
      </c>
      <c r="L461" s="51"/>
      <c r="M461" s="58"/>
      <c r="N461" s="58"/>
      <c r="O461" s="58"/>
      <c r="P461" s="58"/>
      <c r="Q461" s="51"/>
      <c r="R461" s="58"/>
      <c r="V461" s="148"/>
      <c r="W461" s="15" t="s">
        <v>158</v>
      </c>
      <c r="X461" s="131"/>
      <c r="Y461" s="126" t="s">
        <v>371</v>
      </c>
      <c r="Z461" s="127"/>
      <c r="AA461" s="126" t="s">
        <v>362</v>
      </c>
      <c r="AB461" s="127"/>
      <c r="AC461" s="126" t="s">
        <v>382</v>
      </c>
      <c r="AD461" s="127"/>
      <c r="AE461" s="126" t="s">
        <v>10</v>
      </c>
      <c r="AF461" s="127"/>
      <c r="AG461" s="126" t="s">
        <v>373</v>
      </c>
      <c r="AH461" s="127"/>
      <c r="AI461" s="128"/>
      <c r="AJ461" s="129"/>
      <c r="AK461" s="128"/>
      <c r="AL461" s="129"/>
      <c r="AM461" s="66" t="s">
        <v>264</v>
      </c>
      <c r="AN461" s="66" t="s">
        <v>265</v>
      </c>
      <c r="AO461" s="70" t="s">
        <v>266</v>
      </c>
      <c r="AP461" s="70" t="s">
        <v>267</v>
      </c>
      <c r="AQ461" s="66" t="s">
        <v>268</v>
      </c>
      <c r="AR461" s="66" t="s">
        <v>269</v>
      </c>
      <c r="AS461" s="66" t="s">
        <v>270</v>
      </c>
      <c r="AT461" s="66" t="s">
        <v>271</v>
      </c>
    </row>
    <row r="462" spans="1:46" ht="35.1" customHeight="1" x14ac:dyDescent="0.25">
      <c r="A462" t="s">
        <v>283</v>
      </c>
      <c r="B462" t="s">
        <v>44</v>
      </c>
      <c r="C462" t="s">
        <v>254</v>
      </c>
      <c r="D462" t="s">
        <v>371</v>
      </c>
      <c r="E462" t="s">
        <v>237</v>
      </c>
      <c r="F462" t="s">
        <v>239</v>
      </c>
      <c r="K462" s="51" t="str">
        <f t="shared" si="35"/>
        <v>CĐ.CNÔTÔ K07Đ2</v>
      </c>
      <c r="L462" s="51"/>
      <c r="M462" s="58"/>
      <c r="N462" s="58"/>
      <c r="O462" s="58"/>
      <c r="P462" s="58"/>
      <c r="Q462" s="51"/>
      <c r="R462" s="58"/>
      <c r="V462" s="148"/>
      <c r="W462" s="16"/>
      <c r="X462" s="131"/>
      <c r="Y462" s="137">
        <v>4</v>
      </c>
      <c r="Z462" s="138"/>
      <c r="AA462" s="137">
        <v>3</v>
      </c>
      <c r="AB462" s="138"/>
      <c r="AC462" s="137">
        <v>3</v>
      </c>
      <c r="AD462" s="138"/>
      <c r="AE462" s="137"/>
      <c r="AF462" s="138"/>
      <c r="AG462" s="137">
        <v>3</v>
      </c>
      <c r="AH462" s="138"/>
      <c r="AI462" s="128"/>
      <c r="AJ462" s="129"/>
      <c r="AK462" s="128"/>
      <c r="AL462" s="129"/>
      <c r="AM462" s="60" t="s">
        <v>44</v>
      </c>
      <c r="AN462" s="71" t="s">
        <v>382</v>
      </c>
      <c r="AO462" s="72">
        <v>56</v>
      </c>
      <c r="AP462" s="73">
        <v>56</v>
      </c>
      <c r="AQ462" s="74"/>
      <c r="AR462" s="64" t="s">
        <v>124</v>
      </c>
      <c r="AS462" s="73">
        <v>19</v>
      </c>
      <c r="AT462" s="75" t="s">
        <v>282</v>
      </c>
    </row>
    <row r="463" spans="1:46" ht="35.1" customHeight="1" x14ac:dyDescent="0.25">
      <c r="A463" t="s">
        <v>283</v>
      </c>
      <c r="B463" t="s">
        <v>44</v>
      </c>
      <c r="C463" t="s">
        <v>258</v>
      </c>
      <c r="D463" t="s">
        <v>373</v>
      </c>
      <c r="E463" t="s">
        <v>24</v>
      </c>
      <c r="F463" t="s">
        <v>245</v>
      </c>
      <c r="K463" s="51" t="str">
        <f t="shared" si="35"/>
        <v>CĐ.CNÔTÔ K07Đ2</v>
      </c>
      <c r="L463" s="51"/>
      <c r="M463" s="58"/>
      <c r="N463" s="58"/>
      <c r="O463" s="58"/>
      <c r="P463" s="58"/>
      <c r="Q463" s="51"/>
      <c r="R463" s="58"/>
      <c r="V463" s="148"/>
      <c r="W463" s="16"/>
      <c r="X463" s="131"/>
      <c r="Y463" s="126" t="s">
        <v>237</v>
      </c>
      <c r="Z463" s="127"/>
      <c r="AA463" s="126" t="s">
        <v>107</v>
      </c>
      <c r="AB463" s="127"/>
      <c r="AC463" s="126" t="s">
        <v>124</v>
      </c>
      <c r="AD463" s="127"/>
      <c r="AE463" s="126" t="s">
        <v>10</v>
      </c>
      <c r="AF463" s="127"/>
      <c r="AG463" s="126" t="s">
        <v>24</v>
      </c>
      <c r="AH463" s="127"/>
      <c r="AI463" s="128"/>
      <c r="AJ463" s="129"/>
      <c r="AK463" s="128"/>
      <c r="AL463" s="129"/>
      <c r="AM463" s="60" t="s">
        <v>44</v>
      </c>
      <c r="AN463" s="71" t="s">
        <v>371</v>
      </c>
      <c r="AO463" s="72">
        <v>13</v>
      </c>
      <c r="AP463" s="73">
        <v>13</v>
      </c>
      <c r="AQ463" s="74"/>
      <c r="AR463" s="64" t="s">
        <v>237</v>
      </c>
      <c r="AS463" s="73">
        <v>19</v>
      </c>
      <c r="AT463" s="75" t="s">
        <v>282</v>
      </c>
    </row>
    <row r="464" spans="1:46" ht="35.1" customHeight="1" x14ac:dyDescent="0.25">
      <c r="A464" t="s">
        <v>283</v>
      </c>
      <c r="B464" t="s">
        <v>44</v>
      </c>
      <c r="C464" t="s">
        <v>256</v>
      </c>
      <c r="D464" t="s">
        <v>382</v>
      </c>
      <c r="E464" t="s">
        <v>124</v>
      </c>
      <c r="F464" t="s">
        <v>240</v>
      </c>
      <c r="K464" s="51" t="str">
        <f t="shared" si="35"/>
        <v>CĐ.CNÔTÔ K07Đ2</v>
      </c>
      <c r="L464" s="51"/>
      <c r="M464" s="58"/>
      <c r="N464" s="58"/>
      <c r="O464" s="58"/>
      <c r="P464" s="58"/>
      <c r="Q464" s="51"/>
      <c r="R464" s="58"/>
      <c r="V464" s="148"/>
      <c r="W464" s="13"/>
      <c r="X464" s="131"/>
      <c r="Y464" s="145"/>
      <c r="Z464" s="146"/>
      <c r="AA464" s="145"/>
      <c r="AB464" s="146"/>
      <c r="AC464" s="145"/>
      <c r="AD464" s="146"/>
      <c r="AE464" s="145"/>
      <c r="AF464" s="146"/>
      <c r="AG464" s="145"/>
      <c r="AH464" s="146"/>
      <c r="AI464" s="139"/>
      <c r="AJ464" s="140"/>
      <c r="AK464" s="139"/>
      <c r="AL464" s="140"/>
      <c r="AM464" s="60" t="s">
        <v>44</v>
      </c>
      <c r="AN464" s="71" t="s">
        <v>373</v>
      </c>
      <c r="AO464" s="72">
        <v>75</v>
      </c>
      <c r="AP464" s="73">
        <v>75</v>
      </c>
      <c r="AQ464" s="74"/>
      <c r="AR464" s="64" t="s">
        <v>24</v>
      </c>
      <c r="AS464" s="73">
        <v>19</v>
      </c>
      <c r="AT464" s="75" t="s">
        <v>282</v>
      </c>
    </row>
    <row r="465" spans="1:46" ht="35.1" customHeight="1" x14ac:dyDescent="0.25">
      <c r="K465" s="51" t="str">
        <f t="shared" si="35"/>
        <v>CĐ.CNÔTÔ K07Đ2</v>
      </c>
      <c r="L465" s="51"/>
      <c r="M465" s="58"/>
      <c r="N465" s="58"/>
      <c r="O465" s="58"/>
      <c r="P465" s="58"/>
      <c r="Q465" s="51"/>
      <c r="R465" s="58"/>
      <c r="V465" s="148"/>
      <c r="W465" s="13"/>
      <c r="X465" s="132"/>
      <c r="Y465" s="141" t="s">
        <v>239</v>
      </c>
      <c r="Z465" s="142"/>
      <c r="AA465" s="141" t="s">
        <v>243</v>
      </c>
      <c r="AB465" s="142"/>
      <c r="AC465" s="141" t="s">
        <v>240</v>
      </c>
      <c r="AD465" s="142"/>
      <c r="AE465" s="141" t="s">
        <v>10</v>
      </c>
      <c r="AF465" s="142"/>
      <c r="AG465" s="141" t="s">
        <v>245</v>
      </c>
      <c r="AH465" s="142"/>
      <c r="AI465" s="143"/>
      <c r="AJ465" s="144"/>
      <c r="AK465" s="143"/>
      <c r="AL465" s="144"/>
      <c r="AM465" s="60" t="s">
        <v>44</v>
      </c>
      <c r="AN465" s="71" t="s">
        <v>381</v>
      </c>
      <c r="AO465" s="72">
        <v>120</v>
      </c>
      <c r="AP465" s="73">
        <v>120</v>
      </c>
      <c r="AQ465" s="74"/>
      <c r="AR465" s="64" t="s">
        <v>107</v>
      </c>
      <c r="AS465" s="73">
        <v>19</v>
      </c>
      <c r="AT465" s="75" t="s">
        <v>282</v>
      </c>
    </row>
    <row r="466" spans="1:46" ht="35.1" customHeight="1" x14ac:dyDescent="0.25">
      <c r="A466" t="s">
        <v>274</v>
      </c>
      <c r="B466" t="s">
        <v>275</v>
      </c>
      <c r="C466" t="s">
        <v>276</v>
      </c>
      <c r="D466" t="s">
        <v>278</v>
      </c>
      <c r="E466" t="s">
        <v>277</v>
      </c>
      <c r="F466" t="s">
        <v>279</v>
      </c>
      <c r="K466" s="51" t="str">
        <f t="shared" si="35"/>
        <v>CĐ.CNÔTÔ K07Đ2</v>
      </c>
      <c r="L466" s="51"/>
      <c r="M466" s="58"/>
      <c r="N466" s="58"/>
      <c r="O466" s="58"/>
      <c r="P466" s="58"/>
      <c r="Q466" s="51"/>
      <c r="R466" s="58"/>
      <c r="V466" s="148"/>
      <c r="W466" s="13"/>
      <c r="X466" s="130" t="s">
        <v>174</v>
      </c>
      <c r="Y466" s="133"/>
      <c r="Z466" s="134"/>
      <c r="AA466" s="133" t="s">
        <v>10</v>
      </c>
      <c r="AB466" s="134"/>
      <c r="AC466" s="135" t="s">
        <v>10</v>
      </c>
      <c r="AD466" s="136"/>
      <c r="AE466" s="135" t="s">
        <v>10</v>
      </c>
      <c r="AF466" s="136"/>
      <c r="AG466" s="135" t="s">
        <v>10</v>
      </c>
      <c r="AH466" s="136"/>
      <c r="AI466" s="124"/>
      <c r="AJ466" s="125"/>
      <c r="AK466" s="124"/>
      <c r="AL466" s="125"/>
      <c r="AM466" s="60" t="s">
        <v>44</v>
      </c>
      <c r="AN466" s="71" t="s">
        <v>364</v>
      </c>
      <c r="AO466" s="72">
        <v>120</v>
      </c>
      <c r="AP466" s="73">
        <v>120</v>
      </c>
      <c r="AQ466" s="74"/>
      <c r="AR466" s="64" t="s">
        <v>237</v>
      </c>
      <c r="AS466" s="73">
        <v>19</v>
      </c>
      <c r="AT466" s="75" t="s">
        <v>282</v>
      </c>
    </row>
    <row r="467" spans="1:46" ht="35.1" customHeight="1" x14ac:dyDescent="0.25">
      <c r="A467" t="s">
        <v>287</v>
      </c>
      <c r="B467" t="s">
        <v>44</v>
      </c>
      <c r="C467" t="s">
        <v>255</v>
      </c>
      <c r="D467" t="s">
        <v>107</v>
      </c>
      <c r="E467" t="s">
        <v>362</v>
      </c>
      <c r="F467" t="s">
        <v>243</v>
      </c>
      <c r="K467" s="51" t="str">
        <f t="shared" si="35"/>
        <v>CĐ.CNÔTÔ K07Đ2</v>
      </c>
      <c r="L467" s="51"/>
      <c r="M467" s="58"/>
      <c r="N467" s="58"/>
      <c r="O467" s="58"/>
      <c r="P467" s="58"/>
      <c r="Q467" s="51"/>
      <c r="R467" s="58"/>
      <c r="V467" s="148"/>
      <c r="W467" s="17"/>
      <c r="X467" s="131"/>
      <c r="Y467" s="126" t="s">
        <v>371</v>
      </c>
      <c r="Z467" s="127"/>
      <c r="AA467" s="126" t="s">
        <v>362</v>
      </c>
      <c r="AB467" s="127"/>
      <c r="AC467" s="126" t="s">
        <v>382</v>
      </c>
      <c r="AD467" s="127"/>
      <c r="AE467" s="126" t="s">
        <v>10</v>
      </c>
      <c r="AF467" s="127"/>
      <c r="AG467" s="126" t="s">
        <v>373</v>
      </c>
      <c r="AH467" s="127"/>
      <c r="AI467" s="128"/>
      <c r="AJ467" s="129"/>
      <c r="AK467" s="128"/>
      <c r="AL467" s="129"/>
      <c r="AM467" s="60" t="s">
        <v>44</v>
      </c>
      <c r="AN467" s="71" t="s">
        <v>362</v>
      </c>
      <c r="AO467" s="72">
        <v>105</v>
      </c>
      <c r="AP467" s="73">
        <v>105</v>
      </c>
      <c r="AQ467" s="74"/>
      <c r="AR467" s="64" t="s">
        <v>115</v>
      </c>
      <c r="AS467" s="73">
        <v>19</v>
      </c>
      <c r="AT467" s="75" t="s">
        <v>282</v>
      </c>
    </row>
    <row r="468" spans="1:46" ht="35.1" customHeight="1" x14ac:dyDescent="0.25">
      <c r="A468" t="s">
        <v>287</v>
      </c>
      <c r="B468" t="s">
        <v>44</v>
      </c>
      <c r="C468" t="s">
        <v>254</v>
      </c>
      <c r="D468" t="s">
        <v>237</v>
      </c>
      <c r="E468" t="s">
        <v>371</v>
      </c>
      <c r="F468" t="s">
        <v>239</v>
      </c>
      <c r="K468" s="51" t="str">
        <f t="shared" si="35"/>
        <v>CĐ.CNÔTÔ K07Đ2</v>
      </c>
      <c r="L468" s="51"/>
      <c r="M468" s="58"/>
      <c r="N468" s="58"/>
      <c r="O468" s="58"/>
      <c r="P468" s="58"/>
      <c r="Q468" s="51"/>
      <c r="R468" s="58"/>
      <c r="V468" s="148"/>
      <c r="W468" s="17"/>
      <c r="X468" s="131"/>
      <c r="Y468" s="137">
        <v>3</v>
      </c>
      <c r="Z468" s="138"/>
      <c r="AA468" s="137">
        <v>3</v>
      </c>
      <c r="AB468" s="138"/>
      <c r="AC468" s="137">
        <v>3</v>
      </c>
      <c r="AD468" s="138"/>
      <c r="AE468" s="137"/>
      <c r="AF468" s="138"/>
      <c r="AG468" s="137">
        <v>3</v>
      </c>
      <c r="AH468" s="138"/>
      <c r="AI468" s="128"/>
      <c r="AJ468" s="129"/>
      <c r="AK468" s="128"/>
      <c r="AL468" s="129"/>
      <c r="AM468" s="64"/>
      <c r="AN468" s="65"/>
      <c r="AO468" s="62"/>
      <c r="AP468" s="62"/>
      <c r="AQ468" s="63"/>
      <c r="AR468" s="64"/>
      <c r="AS468" s="63"/>
      <c r="AT468" s="64"/>
    </row>
    <row r="469" spans="1:46" ht="35.1" customHeight="1" x14ac:dyDescent="0.25">
      <c r="A469" t="s">
        <v>287</v>
      </c>
      <c r="B469" t="s">
        <v>44</v>
      </c>
      <c r="C469" t="s">
        <v>258</v>
      </c>
      <c r="D469" t="s">
        <v>24</v>
      </c>
      <c r="E469" t="s">
        <v>373</v>
      </c>
      <c r="F469" t="s">
        <v>245</v>
      </c>
      <c r="K469" s="51" t="str">
        <f t="shared" si="35"/>
        <v>CĐ.CNÔTÔ K07Đ2</v>
      </c>
      <c r="L469" s="51"/>
      <c r="M469" s="58"/>
      <c r="N469" s="58"/>
      <c r="O469" s="58"/>
      <c r="P469" s="58"/>
      <c r="Q469" s="51"/>
      <c r="R469" s="58"/>
      <c r="V469" s="148"/>
      <c r="W469" s="17"/>
      <c r="X469" s="131"/>
      <c r="Y469" s="126" t="s">
        <v>237</v>
      </c>
      <c r="Z469" s="127"/>
      <c r="AA469" s="126" t="s">
        <v>107</v>
      </c>
      <c r="AB469" s="127"/>
      <c r="AC469" s="126" t="s">
        <v>124</v>
      </c>
      <c r="AD469" s="127"/>
      <c r="AE469" s="126" t="s">
        <v>10</v>
      </c>
      <c r="AF469" s="127"/>
      <c r="AG469" s="126" t="s">
        <v>24</v>
      </c>
      <c r="AH469" s="127"/>
      <c r="AI469" s="128"/>
      <c r="AJ469" s="129"/>
      <c r="AK469" s="128"/>
      <c r="AL469" s="129"/>
      <c r="AM469" s="64"/>
      <c r="AN469" s="65"/>
      <c r="AO469" s="62"/>
      <c r="AP469" s="62"/>
      <c r="AQ469" s="63"/>
      <c r="AR469" s="64"/>
      <c r="AS469" s="63"/>
      <c r="AT469" s="64"/>
    </row>
    <row r="470" spans="1:46" ht="35.1" customHeight="1" x14ac:dyDescent="0.3">
      <c r="A470" t="s">
        <v>287</v>
      </c>
      <c r="B470" t="s">
        <v>44</v>
      </c>
      <c r="C470" t="s">
        <v>256</v>
      </c>
      <c r="D470" t="s">
        <v>124</v>
      </c>
      <c r="E470" t="s">
        <v>382</v>
      </c>
      <c r="F470" t="s">
        <v>240</v>
      </c>
      <c r="K470" s="51" t="str">
        <f t="shared" si="35"/>
        <v>CĐ.CNÔTÔ K07Đ2</v>
      </c>
      <c r="L470" s="51"/>
      <c r="M470" s="58"/>
      <c r="N470" s="58"/>
      <c r="O470" s="58"/>
      <c r="P470" s="58"/>
      <c r="Q470" s="51"/>
      <c r="R470" s="58"/>
      <c r="V470" s="148"/>
      <c r="W470" s="16"/>
      <c r="X470" s="131"/>
      <c r="Y470" s="145"/>
      <c r="Z470" s="146"/>
      <c r="AA470" s="145"/>
      <c r="AB470" s="146"/>
      <c r="AC470" s="145"/>
      <c r="AD470" s="146"/>
      <c r="AE470" s="145"/>
      <c r="AF470" s="146"/>
      <c r="AG470" s="145"/>
      <c r="AH470" s="146"/>
      <c r="AI470" s="139"/>
      <c r="AJ470" s="140"/>
      <c r="AK470" s="139"/>
      <c r="AL470" s="140"/>
      <c r="AM470" s="66"/>
      <c r="AN470" s="48"/>
      <c r="AO470" s="49"/>
      <c r="AP470" s="49"/>
      <c r="AQ470" s="51"/>
      <c r="AR470" s="51"/>
      <c r="AS470" s="51"/>
      <c r="AT470" s="51"/>
    </row>
    <row r="471" spans="1:46" ht="35.1" customHeight="1" x14ac:dyDescent="0.25">
      <c r="K471" s="51" t="str">
        <f t="shared" si="35"/>
        <v>CĐ.CNÔTÔ K07Đ2</v>
      </c>
      <c r="L471" s="51"/>
      <c r="M471" s="58"/>
      <c r="N471" s="58"/>
      <c r="O471" s="58"/>
      <c r="P471" s="58"/>
      <c r="Q471" s="51"/>
      <c r="R471" s="58"/>
      <c r="V471" s="149"/>
      <c r="W471" s="18"/>
      <c r="X471" s="132"/>
      <c r="Y471" s="141" t="s">
        <v>239</v>
      </c>
      <c r="Z471" s="142"/>
      <c r="AA471" s="141" t="s">
        <v>243</v>
      </c>
      <c r="AB471" s="142"/>
      <c r="AC471" s="141" t="s">
        <v>240</v>
      </c>
      <c r="AD471" s="142"/>
      <c r="AE471" s="141" t="s">
        <v>10</v>
      </c>
      <c r="AF471" s="142"/>
      <c r="AG471" s="141" t="s">
        <v>245</v>
      </c>
      <c r="AH471" s="142"/>
      <c r="AI471" s="143"/>
      <c r="AJ471" s="144"/>
      <c r="AK471" s="143"/>
      <c r="AL471" s="144"/>
      <c r="AM471" s="67"/>
      <c r="AN471" s="68"/>
      <c r="AO471" s="69"/>
      <c r="AP471" s="69"/>
      <c r="AQ471" s="67"/>
      <c r="AR471" s="67"/>
      <c r="AS471" s="67"/>
      <c r="AT471" s="67"/>
    </row>
    <row r="472" spans="1:46" ht="35.1" customHeight="1" x14ac:dyDescent="0.3">
      <c r="K472" s="51" t="str">
        <f>W472</f>
        <v>CĐ.CNÔTÔ K08</v>
      </c>
      <c r="L472" s="51"/>
      <c r="M472" s="58"/>
      <c r="N472" s="58"/>
      <c r="O472" s="58"/>
      <c r="P472" s="58"/>
      <c r="Q472" s="51"/>
      <c r="R472" s="58"/>
      <c r="V472" s="148">
        <v>37</v>
      </c>
      <c r="W472" s="22" t="s">
        <v>80</v>
      </c>
      <c r="X472" s="42" t="s">
        <v>5</v>
      </c>
      <c r="Y472" s="122" t="s">
        <v>254</v>
      </c>
      <c r="Z472" s="123"/>
      <c r="AA472" s="122" t="s">
        <v>255</v>
      </c>
      <c r="AB472" s="123"/>
      <c r="AC472" s="122" t="s">
        <v>256</v>
      </c>
      <c r="AD472" s="123"/>
      <c r="AE472" s="122" t="s">
        <v>257</v>
      </c>
      <c r="AF472" s="123"/>
      <c r="AG472" s="122" t="s">
        <v>258</v>
      </c>
      <c r="AH472" s="123"/>
      <c r="AI472" s="122" t="s">
        <v>259</v>
      </c>
      <c r="AJ472" s="123"/>
      <c r="AK472" s="122" t="s">
        <v>260</v>
      </c>
      <c r="AL472" s="123"/>
      <c r="AM472" s="66" t="s">
        <v>264</v>
      </c>
      <c r="AN472" s="70" t="s">
        <v>267</v>
      </c>
      <c r="AO472" s="49" t="s">
        <v>116</v>
      </c>
      <c r="AP472" s="49">
        <v>510</v>
      </c>
      <c r="AQ472" s="50" t="e">
        <f>COUNTIF(#REF!,'FILE MAU'!AO472)</f>
        <v>#REF!</v>
      </c>
      <c r="AR472" s="50"/>
      <c r="AS472" s="51"/>
      <c r="AT472" s="51"/>
    </row>
    <row r="473" spans="1:46" ht="35.1" customHeight="1" x14ac:dyDescent="0.3">
      <c r="A473" t="s">
        <v>274</v>
      </c>
      <c r="B473" t="s">
        <v>275</v>
      </c>
      <c r="C473" t="s">
        <v>276</v>
      </c>
      <c r="D473" t="s">
        <v>277</v>
      </c>
      <c r="E473" t="s">
        <v>278</v>
      </c>
      <c r="F473" t="s">
        <v>279</v>
      </c>
      <c r="K473" s="51" t="str">
        <f>K472</f>
        <v>CĐ.CNÔTÔ K08</v>
      </c>
      <c r="L473" s="51"/>
      <c r="M473" s="58"/>
      <c r="N473" s="58"/>
      <c r="O473" s="58"/>
      <c r="P473" s="58"/>
      <c r="Q473" s="51"/>
      <c r="R473" s="58"/>
      <c r="V473" s="148"/>
      <c r="W473" s="21">
        <v>31</v>
      </c>
      <c r="X473" s="130" t="s">
        <v>173</v>
      </c>
      <c r="Y473" s="133" t="s">
        <v>253</v>
      </c>
      <c r="Z473" s="134"/>
      <c r="AA473" s="133" t="s">
        <v>405</v>
      </c>
      <c r="AB473" s="134"/>
      <c r="AC473" s="135" t="s">
        <v>10</v>
      </c>
      <c r="AD473" s="136"/>
      <c r="AE473" s="135" t="s">
        <v>10</v>
      </c>
      <c r="AF473" s="136"/>
      <c r="AG473" s="135" t="s">
        <v>10</v>
      </c>
      <c r="AH473" s="136"/>
      <c r="AI473" s="124"/>
      <c r="AJ473" s="125"/>
      <c r="AK473" s="124"/>
      <c r="AL473" s="125"/>
      <c r="AM473" s="66" t="str">
        <f>W472</f>
        <v>CĐ.CNÔTÔ K08</v>
      </c>
      <c r="AN473" s="68" t="s">
        <v>293</v>
      </c>
      <c r="AO473" s="49" t="s">
        <v>272</v>
      </c>
      <c r="AP473" s="49">
        <v>510</v>
      </c>
      <c r="AQ473" s="69">
        <f>ROUNDUP(AP472/26,0)</f>
        <v>20</v>
      </c>
      <c r="AR473" s="69"/>
      <c r="AS473" s="67"/>
      <c r="AT473" s="67"/>
    </row>
    <row r="474" spans="1:46" ht="35.1" customHeight="1" x14ac:dyDescent="0.25">
      <c r="A474" t="s">
        <v>283</v>
      </c>
      <c r="B474" t="s">
        <v>80</v>
      </c>
      <c r="C474" t="s">
        <v>255</v>
      </c>
      <c r="D474" t="s">
        <v>371</v>
      </c>
      <c r="E474" t="s">
        <v>237</v>
      </c>
      <c r="F474" t="s">
        <v>239</v>
      </c>
      <c r="K474" s="51" t="str">
        <f t="shared" ref="K474:K484" si="36">K473</f>
        <v>CĐ.CNÔTÔ K08</v>
      </c>
      <c r="L474" s="51"/>
      <c r="M474" s="58"/>
      <c r="N474" s="58"/>
      <c r="O474" s="58"/>
      <c r="P474" s="58"/>
      <c r="Q474" s="51"/>
      <c r="R474" s="58"/>
      <c r="V474" s="148"/>
      <c r="W474" s="20" t="s">
        <v>164</v>
      </c>
      <c r="X474" s="131"/>
      <c r="Y474" s="126" t="s">
        <v>78</v>
      </c>
      <c r="Z474" s="127"/>
      <c r="AA474" s="126" t="s">
        <v>371</v>
      </c>
      <c r="AB474" s="127"/>
      <c r="AC474" s="126" t="s">
        <v>125</v>
      </c>
      <c r="AD474" s="127"/>
      <c r="AE474" s="126" t="s">
        <v>54</v>
      </c>
      <c r="AF474" s="127"/>
      <c r="AG474" s="126" t="s">
        <v>10</v>
      </c>
      <c r="AH474" s="127"/>
      <c r="AI474" s="128"/>
      <c r="AJ474" s="129"/>
      <c r="AK474" s="128"/>
      <c r="AL474" s="129"/>
      <c r="AM474" s="66" t="s">
        <v>264</v>
      </c>
      <c r="AN474" s="66" t="s">
        <v>265</v>
      </c>
      <c r="AO474" s="70" t="s">
        <v>266</v>
      </c>
      <c r="AP474" s="70" t="s">
        <v>267</v>
      </c>
      <c r="AQ474" s="66" t="s">
        <v>268</v>
      </c>
      <c r="AR474" s="66" t="s">
        <v>269</v>
      </c>
      <c r="AS474" s="66" t="s">
        <v>270</v>
      </c>
      <c r="AT474" s="66" t="s">
        <v>271</v>
      </c>
    </row>
    <row r="475" spans="1:46" ht="35.1" customHeight="1" x14ac:dyDescent="0.25">
      <c r="A475" t="s">
        <v>283</v>
      </c>
      <c r="B475" t="s">
        <v>80</v>
      </c>
      <c r="C475" t="s">
        <v>254</v>
      </c>
      <c r="D475" t="s">
        <v>78</v>
      </c>
      <c r="E475" t="s">
        <v>246</v>
      </c>
      <c r="F475" t="s">
        <v>190</v>
      </c>
      <c r="K475" s="51" t="str">
        <f t="shared" si="36"/>
        <v>CĐ.CNÔTÔ K08</v>
      </c>
      <c r="L475" s="51"/>
      <c r="M475" s="58"/>
      <c r="N475" s="58"/>
      <c r="O475" s="58"/>
      <c r="P475" s="58"/>
      <c r="Q475" s="51"/>
      <c r="R475" s="58"/>
      <c r="V475" s="148"/>
      <c r="W475" s="16"/>
      <c r="X475" s="131"/>
      <c r="Y475" s="137">
        <v>4</v>
      </c>
      <c r="Z475" s="138"/>
      <c r="AA475" s="137">
        <v>4</v>
      </c>
      <c r="AB475" s="138"/>
      <c r="AC475" s="137">
        <v>3</v>
      </c>
      <c r="AD475" s="138"/>
      <c r="AE475" s="137">
        <v>3</v>
      </c>
      <c r="AF475" s="138"/>
      <c r="AG475" s="137"/>
      <c r="AH475" s="138"/>
      <c r="AI475" s="128"/>
      <c r="AJ475" s="129"/>
      <c r="AK475" s="128"/>
      <c r="AL475" s="129"/>
      <c r="AM475" s="60" t="s">
        <v>80</v>
      </c>
      <c r="AN475" s="71" t="s">
        <v>54</v>
      </c>
      <c r="AO475" s="72">
        <v>21</v>
      </c>
      <c r="AP475" s="73">
        <v>21</v>
      </c>
      <c r="AQ475" s="74"/>
      <c r="AR475" s="64" t="s">
        <v>89</v>
      </c>
      <c r="AS475" s="73">
        <v>27</v>
      </c>
      <c r="AT475" s="75" t="s">
        <v>282</v>
      </c>
    </row>
    <row r="476" spans="1:46" ht="35.1" customHeight="1" x14ac:dyDescent="0.25">
      <c r="A476" t="s">
        <v>283</v>
      </c>
      <c r="B476" t="s">
        <v>80</v>
      </c>
      <c r="C476" t="s">
        <v>257</v>
      </c>
      <c r="D476" t="s">
        <v>54</v>
      </c>
      <c r="E476" t="s">
        <v>89</v>
      </c>
      <c r="F476" t="s">
        <v>377</v>
      </c>
      <c r="K476" s="51" t="str">
        <f t="shared" si="36"/>
        <v>CĐ.CNÔTÔ K08</v>
      </c>
      <c r="L476" s="51"/>
      <c r="M476" s="58"/>
      <c r="N476" s="58"/>
      <c r="O476" s="58"/>
      <c r="P476" s="58"/>
      <c r="Q476" s="51"/>
      <c r="R476" s="58"/>
      <c r="V476" s="148"/>
      <c r="W476" s="16"/>
      <c r="X476" s="131"/>
      <c r="Y476" s="126" t="s">
        <v>246</v>
      </c>
      <c r="Z476" s="127"/>
      <c r="AA476" s="126" t="s">
        <v>237</v>
      </c>
      <c r="AB476" s="127"/>
      <c r="AC476" s="126" t="s">
        <v>21</v>
      </c>
      <c r="AD476" s="127"/>
      <c r="AE476" s="126" t="s">
        <v>89</v>
      </c>
      <c r="AF476" s="127"/>
      <c r="AG476" s="126" t="s">
        <v>10</v>
      </c>
      <c r="AH476" s="127"/>
      <c r="AI476" s="128"/>
      <c r="AJ476" s="129"/>
      <c r="AK476" s="128"/>
      <c r="AL476" s="129"/>
      <c r="AM476" s="60" t="s">
        <v>80</v>
      </c>
      <c r="AN476" s="71" t="s">
        <v>61</v>
      </c>
      <c r="AO476" s="72">
        <v>30</v>
      </c>
      <c r="AP476" s="73">
        <v>30</v>
      </c>
      <c r="AQ476" s="74"/>
      <c r="AR476" s="64" t="s">
        <v>62</v>
      </c>
      <c r="AS476" s="73">
        <v>27</v>
      </c>
      <c r="AT476" s="75" t="s">
        <v>282</v>
      </c>
    </row>
    <row r="477" spans="1:46" ht="35.1" customHeight="1" x14ac:dyDescent="0.25">
      <c r="A477" t="s">
        <v>283</v>
      </c>
      <c r="B477" t="s">
        <v>80</v>
      </c>
      <c r="C477" t="s">
        <v>256</v>
      </c>
      <c r="D477" t="s">
        <v>125</v>
      </c>
      <c r="E477" t="s">
        <v>21</v>
      </c>
      <c r="F477" t="s">
        <v>383</v>
      </c>
      <c r="K477" s="51" t="str">
        <f t="shared" si="36"/>
        <v>CĐ.CNÔTÔ K08</v>
      </c>
      <c r="L477" s="51"/>
      <c r="M477" s="58"/>
      <c r="N477" s="58"/>
      <c r="O477" s="58"/>
      <c r="P477" s="58"/>
      <c r="Q477" s="51"/>
      <c r="R477" s="58"/>
      <c r="V477" s="148"/>
      <c r="W477" s="13"/>
      <c r="X477" s="131"/>
      <c r="Y477" s="145"/>
      <c r="Z477" s="146"/>
      <c r="AA477" s="145"/>
      <c r="AB477" s="146"/>
      <c r="AC477" s="145"/>
      <c r="AD477" s="146"/>
      <c r="AE477" s="145"/>
      <c r="AF477" s="146"/>
      <c r="AG477" s="145"/>
      <c r="AH477" s="146"/>
      <c r="AI477" s="139"/>
      <c r="AJ477" s="140"/>
      <c r="AK477" s="139"/>
      <c r="AL477" s="140"/>
      <c r="AM477" s="60" t="s">
        <v>80</v>
      </c>
      <c r="AN477" s="71" t="s">
        <v>78</v>
      </c>
      <c r="AO477" s="72">
        <v>75</v>
      </c>
      <c r="AP477" s="73">
        <v>75</v>
      </c>
      <c r="AQ477" s="74"/>
      <c r="AR477" s="64" t="s">
        <v>246</v>
      </c>
      <c r="AS477" s="73">
        <v>27</v>
      </c>
      <c r="AT477" s="75" t="s">
        <v>282</v>
      </c>
    </row>
    <row r="478" spans="1:46" ht="35.1" customHeight="1" x14ac:dyDescent="0.25">
      <c r="K478" s="51" t="str">
        <f t="shared" si="36"/>
        <v>CĐ.CNÔTÔ K08</v>
      </c>
      <c r="L478" s="51"/>
      <c r="M478" s="58"/>
      <c r="N478" s="58"/>
      <c r="O478" s="58"/>
      <c r="P478" s="58"/>
      <c r="Q478" s="51"/>
      <c r="R478" s="58"/>
      <c r="V478" s="148"/>
      <c r="W478" s="13"/>
      <c r="X478" s="132"/>
      <c r="Y478" s="141" t="s">
        <v>190</v>
      </c>
      <c r="Z478" s="142"/>
      <c r="AA478" s="141" t="s">
        <v>239</v>
      </c>
      <c r="AB478" s="142"/>
      <c r="AC478" s="141" t="s">
        <v>383</v>
      </c>
      <c r="AD478" s="142"/>
      <c r="AE478" s="141" t="s">
        <v>377</v>
      </c>
      <c r="AF478" s="142"/>
      <c r="AG478" s="141" t="s">
        <v>10</v>
      </c>
      <c r="AH478" s="142"/>
      <c r="AI478" s="143"/>
      <c r="AJ478" s="144"/>
      <c r="AK478" s="143"/>
      <c r="AL478" s="144"/>
      <c r="AM478" s="60" t="s">
        <v>80</v>
      </c>
      <c r="AN478" s="71" t="s">
        <v>56</v>
      </c>
      <c r="AO478" s="72">
        <v>120</v>
      </c>
      <c r="AP478" s="73">
        <v>120</v>
      </c>
      <c r="AQ478" s="74"/>
      <c r="AR478" s="64" t="s">
        <v>59</v>
      </c>
      <c r="AS478" s="73">
        <v>27</v>
      </c>
      <c r="AT478" s="75" t="s">
        <v>282</v>
      </c>
    </row>
    <row r="479" spans="1:46" ht="35.1" customHeight="1" x14ac:dyDescent="0.25">
      <c r="A479" t="s">
        <v>274</v>
      </c>
      <c r="B479" t="s">
        <v>275</v>
      </c>
      <c r="C479" t="s">
        <v>276</v>
      </c>
      <c r="D479" t="s">
        <v>278</v>
      </c>
      <c r="E479" t="s">
        <v>277</v>
      </c>
      <c r="F479" t="s">
        <v>279</v>
      </c>
      <c r="K479" s="51" t="str">
        <f t="shared" si="36"/>
        <v>CĐ.CNÔTÔ K08</v>
      </c>
      <c r="L479" s="51"/>
      <c r="M479" s="58"/>
      <c r="N479" s="58"/>
      <c r="O479" s="58"/>
      <c r="P479" s="58"/>
      <c r="Q479" s="51"/>
      <c r="R479" s="58"/>
      <c r="V479" s="148"/>
      <c r="W479" s="13"/>
      <c r="X479" s="130" t="s">
        <v>174</v>
      </c>
      <c r="Y479" s="133"/>
      <c r="Z479" s="134"/>
      <c r="AA479" s="133" t="s">
        <v>10</v>
      </c>
      <c r="AB479" s="134"/>
      <c r="AC479" s="135" t="s">
        <v>10</v>
      </c>
      <c r="AD479" s="136"/>
      <c r="AE479" s="135" t="s">
        <v>10</v>
      </c>
      <c r="AF479" s="136"/>
      <c r="AG479" s="135" t="s">
        <v>10</v>
      </c>
      <c r="AH479" s="136"/>
      <c r="AI479" s="124"/>
      <c r="AJ479" s="125"/>
      <c r="AK479" s="124"/>
      <c r="AL479" s="125"/>
      <c r="AM479" s="60" t="s">
        <v>80</v>
      </c>
      <c r="AN479" s="71" t="s">
        <v>125</v>
      </c>
      <c r="AO479" s="72">
        <v>18</v>
      </c>
      <c r="AP479" s="73">
        <v>18</v>
      </c>
      <c r="AQ479" s="74"/>
      <c r="AR479" s="64" t="s">
        <v>21</v>
      </c>
      <c r="AS479" s="73">
        <v>27</v>
      </c>
      <c r="AT479" s="75" t="s">
        <v>282</v>
      </c>
    </row>
    <row r="480" spans="1:46" ht="35.1" customHeight="1" x14ac:dyDescent="0.25">
      <c r="A480" t="s">
        <v>287</v>
      </c>
      <c r="B480" t="s">
        <v>80</v>
      </c>
      <c r="C480" t="s">
        <v>255</v>
      </c>
      <c r="D480" t="s">
        <v>237</v>
      </c>
      <c r="E480" t="s">
        <v>371</v>
      </c>
      <c r="F480" t="s">
        <v>239</v>
      </c>
      <c r="K480" s="51" t="str">
        <f t="shared" si="36"/>
        <v>CĐ.CNÔTÔ K08</v>
      </c>
      <c r="L480" s="51"/>
      <c r="M480" s="58"/>
      <c r="N480" s="58"/>
      <c r="O480" s="58"/>
      <c r="P480" s="58"/>
      <c r="Q480" s="51"/>
      <c r="R480" s="58"/>
      <c r="V480" s="148"/>
      <c r="W480" s="17"/>
      <c r="X480" s="131"/>
      <c r="Y480" s="126" t="s">
        <v>78</v>
      </c>
      <c r="Z480" s="127"/>
      <c r="AA480" s="126" t="s">
        <v>371</v>
      </c>
      <c r="AB480" s="127"/>
      <c r="AC480" s="126" t="s">
        <v>125</v>
      </c>
      <c r="AD480" s="127"/>
      <c r="AE480" s="126" t="s">
        <v>54</v>
      </c>
      <c r="AF480" s="127"/>
      <c r="AG480" s="126" t="s">
        <v>10</v>
      </c>
      <c r="AH480" s="127"/>
      <c r="AI480" s="128"/>
      <c r="AJ480" s="129"/>
      <c r="AK480" s="128"/>
      <c r="AL480" s="129"/>
      <c r="AM480" s="60" t="s">
        <v>80</v>
      </c>
      <c r="AN480" s="71" t="s">
        <v>96</v>
      </c>
      <c r="AO480" s="72">
        <v>30</v>
      </c>
      <c r="AP480" s="73">
        <v>30</v>
      </c>
      <c r="AQ480" s="74"/>
      <c r="AR480" s="64" t="s">
        <v>21</v>
      </c>
      <c r="AS480" s="73">
        <v>27</v>
      </c>
      <c r="AT480" s="75" t="s">
        <v>282</v>
      </c>
    </row>
    <row r="481" spans="1:46" ht="35.1" customHeight="1" x14ac:dyDescent="0.25">
      <c r="A481" t="s">
        <v>287</v>
      </c>
      <c r="B481" t="s">
        <v>80</v>
      </c>
      <c r="C481" t="s">
        <v>254</v>
      </c>
      <c r="D481" t="s">
        <v>246</v>
      </c>
      <c r="E481" t="s">
        <v>78</v>
      </c>
      <c r="F481" t="s">
        <v>190</v>
      </c>
      <c r="K481" s="51" t="str">
        <f t="shared" si="36"/>
        <v>CĐ.CNÔTÔ K08</v>
      </c>
      <c r="L481" s="51"/>
      <c r="M481" s="58"/>
      <c r="N481" s="58"/>
      <c r="O481" s="58"/>
      <c r="P481" s="58"/>
      <c r="Q481" s="51"/>
      <c r="R481" s="58"/>
      <c r="V481" s="148"/>
      <c r="W481" s="17"/>
      <c r="X481" s="131"/>
      <c r="Y481" s="137">
        <v>3</v>
      </c>
      <c r="Z481" s="138"/>
      <c r="AA481" s="137">
        <v>3</v>
      </c>
      <c r="AB481" s="138"/>
      <c r="AC481" s="137">
        <v>3</v>
      </c>
      <c r="AD481" s="138"/>
      <c r="AE481" s="137">
        <v>3</v>
      </c>
      <c r="AF481" s="138"/>
      <c r="AG481" s="137"/>
      <c r="AH481" s="138"/>
      <c r="AI481" s="128"/>
      <c r="AJ481" s="129"/>
      <c r="AK481" s="128"/>
      <c r="AL481" s="129"/>
      <c r="AM481" s="60" t="s">
        <v>80</v>
      </c>
      <c r="AN481" s="71" t="s">
        <v>251</v>
      </c>
      <c r="AO481" s="72">
        <v>45</v>
      </c>
      <c r="AP481" s="73">
        <v>45</v>
      </c>
      <c r="AQ481" s="74"/>
      <c r="AR481" s="64" t="s">
        <v>21</v>
      </c>
      <c r="AS481" s="73">
        <v>27</v>
      </c>
      <c r="AT481" s="75" t="s">
        <v>282</v>
      </c>
    </row>
    <row r="482" spans="1:46" ht="35.1" customHeight="1" x14ac:dyDescent="0.25">
      <c r="A482" t="s">
        <v>287</v>
      </c>
      <c r="B482" t="s">
        <v>80</v>
      </c>
      <c r="C482" t="s">
        <v>257</v>
      </c>
      <c r="D482" t="s">
        <v>89</v>
      </c>
      <c r="E482" t="s">
        <v>54</v>
      </c>
      <c r="F482" t="s">
        <v>325</v>
      </c>
      <c r="K482" s="51" t="str">
        <f t="shared" si="36"/>
        <v>CĐ.CNÔTÔ K08</v>
      </c>
      <c r="L482" s="51"/>
      <c r="M482" s="58"/>
      <c r="N482" s="58"/>
      <c r="O482" s="58"/>
      <c r="P482" s="58"/>
      <c r="Q482" s="51"/>
      <c r="R482" s="58"/>
      <c r="V482" s="148"/>
      <c r="W482" s="17"/>
      <c r="X482" s="131"/>
      <c r="Y482" s="126" t="s">
        <v>246</v>
      </c>
      <c r="Z482" s="127"/>
      <c r="AA482" s="126" t="s">
        <v>237</v>
      </c>
      <c r="AB482" s="127"/>
      <c r="AC482" s="126" t="s">
        <v>21</v>
      </c>
      <c r="AD482" s="127"/>
      <c r="AE482" s="126" t="s">
        <v>89</v>
      </c>
      <c r="AF482" s="127"/>
      <c r="AG482" s="126" t="s">
        <v>10</v>
      </c>
      <c r="AH482" s="127"/>
      <c r="AI482" s="128"/>
      <c r="AJ482" s="129"/>
      <c r="AK482" s="128"/>
      <c r="AL482" s="129"/>
      <c r="AM482" s="60" t="s">
        <v>80</v>
      </c>
      <c r="AN482" s="71" t="s">
        <v>373</v>
      </c>
      <c r="AO482" s="72">
        <v>75</v>
      </c>
      <c r="AP482" s="73">
        <v>75</v>
      </c>
      <c r="AQ482" s="74"/>
      <c r="AR482" s="64" t="s">
        <v>24</v>
      </c>
      <c r="AS482" s="73">
        <v>27</v>
      </c>
      <c r="AT482" s="75" t="s">
        <v>282</v>
      </c>
    </row>
    <row r="483" spans="1:46" ht="35.1" customHeight="1" x14ac:dyDescent="0.25">
      <c r="A483" t="s">
        <v>287</v>
      </c>
      <c r="B483" t="s">
        <v>80</v>
      </c>
      <c r="C483" t="s">
        <v>256</v>
      </c>
      <c r="D483" t="s">
        <v>21</v>
      </c>
      <c r="E483" t="s">
        <v>125</v>
      </c>
      <c r="F483" t="s">
        <v>383</v>
      </c>
      <c r="K483" s="51" t="str">
        <f t="shared" si="36"/>
        <v>CĐ.CNÔTÔ K08</v>
      </c>
      <c r="L483" s="51"/>
      <c r="M483" s="58"/>
      <c r="N483" s="58"/>
      <c r="O483" s="58"/>
      <c r="P483" s="58"/>
      <c r="Q483" s="51"/>
      <c r="R483" s="58"/>
      <c r="V483" s="148"/>
      <c r="W483" s="16"/>
      <c r="X483" s="131"/>
      <c r="Y483" s="145"/>
      <c r="Z483" s="146"/>
      <c r="AA483" s="145"/>
      <c r="AB483" s="146"/>
      <c r="AC483" s="145"/>
      <c r="AD483" s="146"/>
      <c r="AE483" s="145"/>
      <c r="AF483" s="146"/>
      <c r="AG483" s="145"/>
      <c r="AH483" s="146"/>
      <c r="AI483" s="139"/>
      <c r="AJ483" s="140"/>
      <c r="AK483" s="139"/>
      <c r="AL483" s="140"/>
      <c r="AM483" s="60" t="s">
        <v>80</v>
      </c>
      <c r="AN483" s="71" t="s">
        <v>244</v>
      </c>
      <c r="AO483" s="72">
        <v>45</v>
      </c>
      <c r="AP483" s="73">
        <v>45</v>
      </c>
      <c r="AQ483" s="74"/>
      <c r="AR483" s="64" t="s">
        <v>22</v>
      </c>
      <c r="AS483" s="73">
        <v>27</v>
      </c>
      <c r="AT483" s="75" t="s">
        <v>282</v>
      </c>
    </row>
    <row r="484" spans="1:46" ht="35.1" customHeight="1" x14ac:dyDescent="0.25">
      <c r="K484" s="51" t="str">
        <f t="shared" si="36"/>
        <v>CĐ.CNÔTÔ K08</v>
      </c>
      <c r="L484" s="51"/>
      <c r="M484" s="58"/>
      <c r="N484" s="58"/>
      <c r="O484" s="58"/>
      <c r="P484" s="58"/>
      <c r="Q484" s="51"/>
      <c r="R484" s="58"/>
      <c r="V484" s="149"/>
      <c r="W484" s="10"/>
      <c r="X484" s="132"/>
      <c r="Y484" s="141" t="s">
        <v>190</v>
      </c>
      <c r="Z484" s="142"/>
      <c r="AA484" s="141" t="s">
        <v>239</v>
      </c>
      <c r="AB484" s="142"/>
      <c r="AC484" s="141" t="s">
        <v>383</v>
      </c>
      <c r="AD484" s="142"/>
      <c r="AE484" s="141" t="s">
        <v>325</v>
      </c>
      <c r="AF484" s="142"/>
      <c r="AG484" s="141" t="s">
        <v>10</v>
      </c>
      <c r="AH484" s="142"/>
      <c r="AI484" s="143"/>
      <c r="AJ484" s="144"/>
      <c r="AK484" s="143"/>
      <c r="AL484" s="144"/>
      <c r="AM484" s="60" t="s">
        <v>80</v>
      </c>
      <c r="AN484" s="71" t="s">
        <v>371</v>
      </c>
      <c r="AO484" s="72">
        <v>120</v>
      </c>
      <c r="AP484" s="73">
        <v>120</v>
      </c>
      <c r="AQ484" s="74"/>
      <c r="AR484" s="64" t="s">
        <v>237</v>
      </c>
      <c r="AS484" s="73">
        <v>27</v>
      </c>
      <c r="AT484" s="75" t="s">
        <v>282</v>
      </c>
    </row>
    <row r="485" spans="1:46" ht="35.1" customHeight="1" x14ac:dyDescent="0.3">
      <c r="K485" s="51" t="str">
        <f>W485</f>
        <v>TC.CGKL K16Đ1A</v>
      </c>
      <c r="L485" s="51"/>
      <c r="M485" s="58"/>
      <c r="N485" s="58"/>
      <c r="O485" s="58"/>
      <c r="P485" s="58"/>
      <c r="Q485" s="51"/>
      <c r="R485" s="58"/>
      <c r="V485" s="148">
        <v>38</v>
      </c>
      <c r="W485" s="22" t="s">
        <v>37</v>
      </c>
      <c r="X485" s="42" t="s">
        <v>5</v>
      </c>
      <c r="Y485" s="122" t="s">
        <v>254</v>
      </c>
      <c r="Z485" s="123"/>
      <c r="AA485" s="122" t="s">
        <v>255</v>
      </c>
      <c r="AB485" s="123"/>
      <c r="AC485" s="122" t="s">
        <v>256</v>
      </c>
      <c r="AD485" s="123"/>
      <c r="AE485" s="122" t="s">
        <v>257</v>
      </c>
      <c r="AF485" s="123"/>
      <c r="AG485" s="122" t="s">
        <v>258</v>
      </c>
      <c r="AH485" s="123"/>
      <c r="AI485" s="122" t="s">
        <v>259</v>
      </c>
      <c r="AJ485" s="123"/>
      <c r="AK485" s="122" t="s">
        <v>260</v>
      </c>
      <c r="AL485" s="123"/>
      <c r="AM485" s="66" t="s">
        <v>264</v>
      </c>
      <c r="AN485" s="70" t="s">
        <v>267</v>
      </c>
      <c r="AO485" s="49" t="s">
        <v>116</v>
      </c>
      <c r="AP485" s="49">
        <v>510</v>
      </c>
      <c r="AQ485" s="50" t="e">
        <f>COUNTIF(#REF!,'FILE MAU'!AO485)</f>
        <v>#REF!</v>
      </c>
      <c r="AR485" s="50"/>
      <c r="AS485" s="51"/>
      <c r="AT485" s="51"/>
    </row>
    <row r="486" spans="1:46" ht="35.1" customHeight="1" x14ac:dyDescent="0.3">
      <c r="A486" t="s">
        <v>274</v>
      </c>
      <c r="B486" t="s">
        <v>275</v>
      </c>
      <c r="C486" t="s">
        <v>276</v>
      </c>
      <c r="D486" t="s">
        <v>277</v>
      </c>
      <c r="E486" t="s">
        <v>278</v>
      </c>
      <c r="F486" t="s">
        <v>279</v>
      </c>
      <c r="K486" s="51" t="str">
        <f>K485</f>
        <v>TC.CGKL K16Đ1A</v>
      </c>
      <c r="L486" s="51"/>
      <c r="M486" s="58"/>
      <c r="N486" s="58"/>
      <c r="O486" s="58"/>
      <c r="P486" s="58"/>
      <c r="Q486" s="51"/>
      <c r="R486" s="58"/>
      <c r="V486" s="148"/>
      <c r="W486" s="7">
        <v>21</v>
      </c>
      <c r="X486" s="130" t="s">
        <v>173</v>
      </c>
      <c r="Y486" s="133" t="s">
        <v>253</v>
      </c>
      <c r="Z486" s="134"/>
      <c r="AA486" s="133" t="s">
        <v>405</v>
      </c>
      <c r="AB486" s="134"/>
      <c r="AC486" s="135" t="s">
        <v>10</v>
      </c>
      <c r="AD486" s="136"/>
      <c r="AE486" s="135" t="s">
        <v>10</v>
      </c>
      <c r="AF486" s="136"/>
      <c r="AG486" s="135" t="s">
        <v>10</v>
      </c>
      <c r="AH486" s="136"/>
      <c r="AI486" s="124"/>
      <c r="AJ486" s="125"/>
      <c r="AK486" s="124"/>
      <c r="AL486" s="125"/>
      <c r="AM486" s="66" t="str">
        <f>W485</f>
        <v>TC.CGKL K16Đ1A</v>
      </c>
      <c r="AN486" s="68" t="s">
        <v>293</v>
      </c>
      <c r="AO486" s="49" t="s">
        <v>272</v>
      </c>
      <c r="AP486" s="49">
        <v>510</v>
      </c>
      <c r="AQ486" s="69">
        <f>ROUNDUP(AP485/26,0)</f>
        <v>20</v>
      </c>
      <c r="AR486" s="69"/>
      <c r="AS486" s="67"/>
      <c r="AT486" s="67"/>
    </row>
    <row r="487" spans="1:46" ht="35.1" customHeight="1" x14ac:dyDescent="0.25">
      <c r="A487" t="s">
        <v>283</v>
      </c>
      <c r="B487" t="s">
        <v>37</v>
      </c>
      <c r="C487" t="s">
        <v>255</v>
      </c>
      <c r="D487" t="s">
        <v>384</v>
      </c>
      <c r="E487" t="s">
        <v>17</v>
      </c>
      <c r="F487" t="s">
        <v>385</v>
      </c>
      <c r="K487" s="51" t="str">
        <f t="shared" ref="K487:K497" si="37">K486</f>
        <v>TC.CGKL K16Đ1A</v>
      </c>
      <c r="L487" s="51"/>
      <c r="M487" s="58"/>
      <c r="N487" s="58"/>
      <c r="O487" s="58"/>
      <c r="P487" s="58"/>
      <c r="Q487" s="51"/>
      <c r="R487" s="58"/>
      <c r="V487" s="148"/>
      <c r="W487" s="15" t="s">
        <v>165</v>
      </c>
      <c r="X487" s="131"/>
      <c r="Y487" s="126" t="s">
        <v>384</v>
      </c>
      <c r="Z487" s="127"/>
      <c r="AA487" s="126" t="s">
        <v>384</v>
      </c>
      <c r="AB487" s="127"/>
      <c r="AC487" s="126" t="s">
        <v>103</v>
      </c>
      <c r="AD487" s="127"/>
      <c r="AE487" s="126" t="s">
        <v>387</v>
      </c>
      <c r="AF487" s="127"/>
      <c r="AG487" s="126" t="s">
        <v>248</v>
      </c>
      <c r="AH487" s="127"/>
      <c r="AI487" s="128"/>
      <c r="AJ487" s="129"/>
      <c r="AK487" s="128"/>
      <c r="AL487" s="129"/>
      <c r="AM487" s="66" t="s">
        <v>264</v>
      </c>
      <c r="AN487" s="66" t="s">
        <v>265</v>
      </c>
      <c r="AO487" s="70" t="s">
        <v>266</v>
      </c>
      <c r="AP487" s="70" t="s">
        <v>267</v>
      </c>
      <c r="AQ487" s="66" t="s">
        <v>268</v>
      </c>
      <c r="AR487" s="66" t="s">
        <v>269</v>
      </c>
      <c r="AS487" s="66" t="s">
        <v>270</v>
      </c>
      <c r="AT487" s="66" t="s">
        <v>271</v>
      </c>
    </row>
    <row r="488" spans="1:46" ht="35.1" customHeight="1" x14ac:dyDescent="0.25">
      <c r="A488" t="s">
        <v>283</v>
      </c>
      <c r="B488" t="s">
        <v>37</v>
      </c>
      <c r="C488" t="s">
        <v>254</v>
      </c>
      <c r="D488" t="s">
        <v>384</v>
      </c>
      <c r="E488" t="s">
        <v>17</v>
      </c>
      <c r="F488" t="s">
        <v>386</v>
      </c>
      <c r="K488" s="51" t="str">
        <f t="shared" si="37"/>
        <v>TC.CGKL K16Đ1A</v>
      </c>
      <c r="L488" s="51"/>
      <c r="M488" s="58"/>
      <c r="N488" s="58"/>
      <c r="O488" s="58"/>
      <c r="P488" s="58"/>
      <c r="Q488" s="51"/>
      <c r="R488" s="58"/>
      <c r="V488" s="148"/>
      <c r="W488" s="16"/>
      <c r="X488" s="131"/>
      <c r="Y488" s="137">
        <v>4</v>
      </c>
      <c r="Z488" s="138"/>
      <c r="AA488" s="137">
        <v>4</v>
      </c>
      <c r="AB488" s="138"/>
      <c r="AC488" s="137">
        <v>4</v>
      </c>
      <c r="AD488" s="138"/>
      <c r="AE488" s="137">
        <v>4</v>
      </c>
      <c r="AF488" s="138"/>
      <c r="AG488" s="137">
        <v>4</v>
      </c>
      <c r="AH488" s="138"/>
      <c r="AI488" s="128"/>
      <c r="AJ488" s="129"/>
      <c r="AK488" s="128"/>
      <c r="AL488" s="129"/>
      <c r="AM488" s="60" t="s">
        <v>37</v>
      </c>
      <c r="AN488" s="71" t="s">
        <v>247</v>
      </c>
      <c r="AO488" s="72">
        <v>7</v>
      </c>
      <c r="AP488" s="73">
        <v>7</v>
      </c>
      <c r="AQ488" s="74"/>
      <c r="AR488" s="64" t="s">
        <v>93</v>
      </c>
      <c r="AS488" s="73">
        <v>33</v>
      </c>
      <c r="AT488" s="75" t="s">
        <v>282</v>
      </c>
    </row>
    <row r="489" spans="1:46" ht="35.1" customHeight="1" x14ac:dyDescent="0.25">
      <c r="A489" t="s">
        <v>283</v>
      </c>
      <c r="B489" t="s">
        <v>37</v>
      </c>
      <c r="C489" t="s">
        <v>257</v>
      </c>
      <c r="D489" t="s">
        <v>387</v>
      </c>
      <c r="E489" t="s">
        <v>249</v>
      </c>
      <c r="F489" t="s">
        <v>385</v>
      </c>
      <c r="K489" s="51" t="str">
        <f t="shared" si="37"/>
        <v>TC.CGKL K16Đ1A</v>
      </c>
      <c r="L489" s="51"/>
      <c r="M489" s="58"/>
      <c r="N489" s="58"/>
      <c r="O489" s="58"/>
      <c r="P489" s="58"/>
      <c r="Q489" s="51"/>
      <c r="R489" s="58"/>
      <c r="V489" s="148"/>
      <c r="W489" s="16"/>
      <c r="X489" s="131"/>
      <c r="Y489" s="126" t="s">
        <v>17</v>
      </c>
      <c r="Z489" s="127"/>
      <c r="AA489" s="126" t="s">
        <v>17</v>
      </c>
      <c r="AB489" s="127"/>
      <c r="AC489" s="126" t="s">
        <v>93</v>
      </c>
      <c r="AD489" s="127"/>
      <c r="AE489" s="126" t="s">
        <v>249</v>
      </c>
      <c r="AF489" s="127"/>
      <c r="AG489" s="126" t="s">
        <v>127</v>
      </c>
      <c r="AH489" s="127"/>
      <c r="AI489" s="128"/>
      <c r="AJ489" s="129"/>
      <c r="AK489" s="128"/>
      <c r="AL489" s="129"/>
      <c r="AM489" s="60" t="s">
        <v>37</v>
      </c>
      <c r="AN489" s="71" t="s">
        <v>384</v>
      </c>
      <c r="AO489" s="72">
        <v>105</v>
      </c>
      <c r="AP489" s="73">
        <v>105</v>
      </c>
      <c r="AQ489" s="74"/>
      <c r="AR489" s="80" t="s">
        <v>17</v>
      </c>
      <c r="AS489" s="73">
        <v>33</v>
      </c>
      <c r="AT489" s="75" t="s">
        <v>282</v>
      </c>
    </row>
    <row r="490" spans="1:46" ht="35.1" customHeight="1" x14ac:dyDescent="0.25">
      <c r="A490" t="s">
        <v>283</v>
      </c>
      <c r="B490" t="s">
        <v>37</v>
      </c>
      <c r="C490" t="s">
        <v>258</v>
      </c>
      <c r="D490" t="s">
        <v>248</v>
      </c>
      <c r="E490" t="s">
        <v>127</v>
      </c>
      <c r="F490" t="s">
        <v>388</v>
      </c>
      <c r="K490" s="51" t="str">
        <f t="shared" si="37"/>
        <v>TC.CGKL K16Đ1A</v>
      </c>
      <c r="L490" s="51"/>
      <c r="M490" s="58"/>
      <c r="N490" s="58"/>
      <c r="O490" s="58"/>
      <c r="P490" s="58"/>
      <c r="Q490" s="51"/>
      <c r="R490" s="58"/>
      <c r="V490" s="148"/>
      <c r="W490" s="13"/>
      <c r="X490" s="131"/>
      <c r="Y490" s="145"/>
      <c r="Z490" s="146"/>
      <c r="AA490" s="145"/>
      <c r="AB490" s="146"/>
      <c r="AC490" s="145"/>
      <c r="AD490" s="146"/>
      <c r="AE490" s="145"/>
      <c r="AF490" s="146"/>
      <c r="AG490" s="145"/>
      <c r="AH490" s="146"/>
      <c r="AI490" s="139"/>
      <c r="AJ490" s="140"/>
      <c r="AK490" s="139"/>
      <c r="AL490" s="140"/>
      <c r="AM490" s="60" t="s">
        <v>37</v>
      </c>
      <c r="AN490" s="71" t="s">
        <v>103</v>
      </c>
      <c r="AO490" s="72">
        <v>65</v>
      </c>
      <c r="AP490" s="73">
        <v>65</v>
      </c>
      <c r="AQ490" s="74"/>
      <c r="AR490" s="64" t="s">
        <v>93</v>
      </c>
      <c r="AS490" s="73">
        <v>33</v>
      </c>
      <c r="AT490" s="75" t="s">
        <v>282</v>
      </c>
    </row>
    <row r="491" spans="1:46" ht="35.1" customHeight="1" x14ac:dyDescent="0.25">
      <c r="A491" t="s">
        <v>283</v>
      </c>
      <c r="B491" t="s">
        <v>37</v>
      </c>
      <c r="C491" t="s">
        <v>256</v>
      </c>
      <c r="D491" t="s">
        <v>103</v>
      </c>
      <c r="E491" t="s">
        <v>93</v>
      </c>
      <c r="F491" t="s">
        <v>389</v>
      </c>
      <c r="K491" s="51" t="str">
        <f t="shared" si="37"/>
        <v>TC.CGKL K16Đ1A</v>
      </c>
      <c r="L491" s="51"/>
      <c r="M491" s="58"/>
      <c r="N491" s="58"/>
      <c r="O491" s="58"/>
      <c r="P491" s="58"/>
      <c r="Q491" s="51"/>
      <c r="R491" s="58"/>
      <c r="V491" s="148"/>
      <c r="W491" s="13"/>
      <c r="X491" s="132"/>
      <c r="Y491" s="141" t="s">
        <v>386</v>
      </c>
      <c r="Z491" s="142"/>
      <c r="AA491" s="141" t="s">
        <v>385</v>
      </c>
      <c r="AB491" s="142"/>
      <c r="AC491" s="141" t="s">
        <v>389</v>
      </c>
      <c r="AD491" s="142"/>
      <c r="AE491" s="141" t="s">
        <v>385</v>
      </c>
      <c r="AF491" s="142"/>
      <c r="AG491" s="141" t="s">
        <v>388</v>
      </c>
      <c r="AH491" s="142"/>
      <c r="AI491" s="143"/>
      <c r="AJ491" s="144"/>
      <c r="AK491" s="143"/>
      <c r="AL491" s="144"/>
      <c r="AM491" s="60" t="s">
        <v>37</v>
      </c>
      <c r="AN491" s="71" t="s">
        <v>387</v>
      </c>
      <c r="AO491" s="72">
        <v>105</v>
      </c>
      <c r="AP491" s="73">
        <v>105</v>
      </c>
      <c r="AQ491" s="74"/>
      <c r="AR491" s="64" t="s">
        <v>249</v>
      </c>
      <c r="AS491" s="73">
        <v>33</v>
      </c>
      <c r="AT491" s="75" t="s">
        <v>282</v>
      </c>
    </row>
    <row r="492" spans="1:46" ht="35.1" customHeight="1" x14ac:dyDescent="0.25">
      <c r="A492" t="s">
        <v>274</v>
      </c>
      <c r="B492" t="s">
        <v>275</v>
      </c>
      <c r="C492" t="s">
        <v>276</v>
      </c>
      <c r="D492" t="s">
        <v>278</v>
      </c>
      <c r="E492" t="s">
        <v>277</v>
      </c>
      <c r="F492" t="s">
        <v>279</v>
      </c>
      <c r="K492" s="51" t="str">
        <f t="shared" si="37"/>
        <v>TC.CGKL K16Đ1A</v>
      </c>
      <c r="L492" s="51"/>
      <c r="M492" s="58"/>
      <c r="N492" s="58"/>
      <c r="O492" s="58"/>
      <c r="P492" s="58"/>
      <c r="Q492" s="51"/>
      <c r="R492" s="58"/>
      <c r="V492" s="148"/>
      <c r="W492" s="13"/>
      <c r="X492" s="130" t="s">
        <v>174</v>
      </c>
      <c r="Y492" s="133"/>
      <c r="Z492" s="134"/>
      <c r="AA492" s="133" t="s">
        <v>10</v>
      </c>
      <c r="AB492" s="134"/>
      <c r="AC492" s="135" t="s">
        <v>10</v>
      </c>
      <c r="AD492" s="136"/>
      <c r="AE492" s="135" t="s">
        <v>10</v>
      </c>
      <c r="AF492" s="136"/>
      <c r="AG492" s="135" t="s">
        <v>10</v>
      </c>
      <c r="AH492" s="136"/>
      <c r="AI492" s="124"/>
      <c r="AJ492" s="125"/>
      <c r="AK492" s="124"/>
      <c r="AL492" s="125"/>
      <c r="AM492" s="60" t="s">
        <v>37</v>
      </c>
      <c r="AN492" s="71" t="s">
        <v>248</v>
      </c>
      <c r="AO492" s="72">
        <v>105</v>
      </c>
      <c r="AP492" s="73">
        <v>105</v>
      </c>
      <c r="AQ492" s="74"/>
      <c r="AR492" s="80" t="s">
        <v>127</v>
      </c>
      <c r="AS492" s="73">
        <v>33</v>
      </c>
      <c r="AT492" s="75" t="s">
        <v>282</v>
      </c>
    </row>
    <row r="493" spans="1:46" ht="35.1" customHeight="1" x14ac:dyDescent="0.25">
      <c r="A493" t="s">
        <v>287</v>
      </c>
      <c r="B493" t="s">
        <v>37</v>
      </c>
      <c r="C493" t="s">
        <v>255</v>
      </c>
      <c r="D493" t="s">
        <v>17</v>
      </c>
      <c r="E493" t="s">
        <v>384</v>
      </c>
      <c r="F493" t="s">
        <v>385</v>
      </c>
      <c r="K493" s="51" t="str">
        <f t="shared" si="37"/>
        <v>TC.CGKL K16Đ1A</v>
      </c>
      <c r="L493" s="51"/>
      <c r="M493" s="58"/>
      <c r="N493" s="58"/>
      <c r="O493" s="58"/>
      <c r="P493" s="58"/>
      <c r="Q493" s="51"/>
      <c r="R493" s="58"/>
      <c r="V493" s="148"/>
      <c r="W493" s="17"/>
      <c r="X493" s="131"/>
      <c r="Y493" s="126" t="s">
        <v>384</v>
      </c>
      <c r="Z493" s="127"/>
      <c r="AA493" s="126" t="s">
        <v>384</v>
      </c>
      <c r="AB493" s="127"/>
      <c r="AC493" s="126" t="s">
        <v>103</v>
      </c>
      <c r="AD493" s="127"/>
      <c r="AE493" s="126" t="s">
        <v>387</v>
      </c>
      <c r="AF493" s="127"/>
      <c r="AG493" s="126" t="s">
        <v>248</v>
      </c>
      <c r="AH493" s="127"/>
      <c r="AI493" s="128"/>
      <c r="AJ493" s="129"/>
      <c r="AK493" s="128"/>
      <c r="AL493" s="129"/>
      <c r="AM493" s="60" t="s">
        <v>37</v>
      </c>
      <c r="AN493" s="71" t="s">
        <v>390</v>
      </c>
      <c r="AO493" s="72">
        <v>90</v>
      </c>
      <c r="AP493" s="73">
        <v>90</v>
      </c>
      <c r="AQ493" s="74"/>
      <c r="AR493" s="81" t="s">
        <v>307</v>
      </c>
      <c r="AS493" s="73">
        <v>33</v>
      </c>
      <c r="AT493" s="75" t="s">
        <v>282</v>
      </c>
    </row>
    <row r="494" spans="1:46" ht="35.1" customHeight="1" x14ac:dyDescent="0.25">
      <c r="A494" t="s">
        <v>287</v>
      </c>
      <c r="B494" t="s">
        <v>37</v>
      </c>
      <c r="C494" t="s">
        <v>254</v>
      </c>
      <c r="D494" t="s">
        <v>17</v>
      </c>
      <c r="E494" t="s">
        <v>384</v>
      </c>
      <c r="F494" t="s">
        <v>386</v>
      </c>
      <c r="K494" s="51" t="str">
        <f t="shared" si="37"/>
        <v>TC.CGKL K16Đ1A</v>
      </c>
      <c r="L494" s="51"/>
      <c r="M494" s="58"/>
      <c r="N494" s="58"/>
      <c r="O494" s="58"/>
      <c r="P494" s="58"/>
      <c r="Q494" s="51"/>
      <c r="R494" s="58"/>
      <c r="V494" s="148"/>
      <c r="W494" s="17"/>
      <c r="X494" s="131"/>
      <c r="Y494" s="137">
        <v>3</v>
      </c>
      <c r="Z494" s="138"/>
      <c r="AA494" s="137">
        <v>3</v>
      </c>
      <c r="AB494" s="138"/>
      <c r="AC494" s="137">
        <v>3</v>
      </c>
      <c r="AD494" s="138"/>
      <c r="AE494" s="137">
        <v>3</v>
      </c>
      <c r="AF494" s="138"/>
      <c r="AG494" s="137">
        <v>3</v>
      </c>
      <c r="AH494" s="138"/>
      <c r="AI494" s="128"/>
      <c r="AJ494" s="129"/>
      <c r="AK494" s="128"/>
      <c r="AL494" s="129"/>
      <c r="AM494" s="60" t="s">
        <v>37</v>
      </c>
      <c r="AN494" s="71" t="s">
        <v>112</v>
      </c>
      <c r="AO494" s="72">
        <v>360</v>
      </c>
      <c r="AP494" s="73">
        <v>360</v>
      </c>
      <c r="AQ494" s="74"/>
      <c r="AR494" s="80" t="s">
        <v>113</v>
      </c>
      <c r="AS494" s="73">
        <v>33</v>
      </c>
      <c r="AT494" s="75" t="s">
        <v>282</v>
      </c>
    </row>
    <row r="495" spans="1:46" ht="35.1" customHeight="1" x14ac:dyDescent="0.25">
      <c r="A495" t="s">
        <v>287</v>
      </c>
      <c r="B495" t="s">
        <v>37</v>
      </c>
      <c r="C495" t="s">
        <v>257</v>
      </c>
      <c r="D495" t="s">
        <v>249</v>
      </c>
      <c r="E495" t="s">
        <v>387</v>
      </c>
      <c r="F495" t="s">
        <v>385</v>
      </c>
      <c r="K495" s="51" t="str">
        <f t="shared" si="37"/>
        <v>TC.CGKL K16Đ1A</v>
      </c>
      <c r="L495" s="51"/>
      <c r="M495" s="58"/>
      <c r="N495" s="58"/>
      <c r="O495" s="58"/>
      <c r="P495" s="58"/>
      <c r="Q495" s="51"/>
      <c r="R495" s="58"/>
      <c r="V495" s="148"/>
      <c r="W495" s="17"/>
      <c r="X495" s="131"/>
      <c r="Y495" s="126" t="s">
        <v>17</v>
      </c>
      <c r="Z495" s="127"/>
      <c r="AA495" s="126" t="s">
        <v>17</v>
      </c>
      <c r="AB495" s="127"/>
      <c r="AC495" s="126" t="s">
        <v>93</v>
      </c>
      <c r="AD495" s="127"/>
      <c r="AE495" s="126" t="s">
        <v>249</v>
      </c>
      <c r="AF495" s="127"/>
      <c r="AG495" s="126" t="s">
        <v>127</v>
      </c>
      <c r="AH495" s="127"/>
      <c r="AI495" s="128"/>
      <c r="AJ495" s="129"/>
      <c r="AK495" s="128"/>
      <c r="AL495" s="129"/>
      <c r="AM495" s="64"/>
      <c r="AN495" s="65"/>
      <c r="AO495" s="62"/>
      <c r="AP495" s="62"/>
      <c r="AQ495" s="63"/>
      <c r="AR495" s="64"/>
      <c r="AS495" s="63"/>
      <c r="AT495" s="64"/>
    </row>
    <row r="496" spans="1:46" ht="35.1" customHeight="1" x14ac:dyDescent="0.3">
      <c r="A496" t="s">
        <v>287</v>
      </c>
      <c r="B496" t="s">
        <v>37</v>
      </c>
      <c r="C496" t="s">
        <v>258</v>
      </c>
      <c r="D496" t="s">
        <v>127</v>
      </c>
      <c r="E496" t="s">
        <v>248</v>
      </c>
      <c r="F496" t="s">
        <v>388</v>
      </c>
      <c r="K496" s="51" t="str">
        <f t="shared" si="37"/>
        <v>TC.CGKL K16Đ1A</v>
      </c>
      <c r="L496" s="51"/>
      <c r="M496" s="58"/>
      <c r="N496" s="58"/>
      <c r="O496" s="58"/>
      <c r="P496" s="58"/>
      <c r="Q496" s="51"/>
      <c r="R496" s="58"/>
      <c r="V496" s="148"/>
      <c r="W496" s="16"/>
      <c r="X496" s="131"/>
      <c r="Y496" s="145"/>
      <c r="Z496" s="146"/>
      <c r="AA496" s="145"/>
      <c r="AB496" s="146"/>
      <c r="AC496" s="145"/>
      <c r="AD496" s="146"/>
      <c r="AE496" s="145"/>
      <c r="AF496" s="146"/>
      <c r="AG496" s="145"/>
      <c r="AH496" s="146"/>
      <c r="AI496" s="139"/>
      <c r="AJ496" s="140"/>
      <c r="AK496" s="139"/>
      <c r="AL496" s="140"/>
      <c r="AM496" s="66"/>
      <c r="AN496" s="48"/>
      <c r="AO496" s="49"/>
      <c r="AP496" s="49"/>
      <c r="AQ496" s="51"/>
      <c r="AR496" s="51"/>
      <c r="AS496" s="51"/>
      <c r="AT496" s="51"/>
    </row>
    <row r="497" spans="1:46" ht="35.1" customHeight="1" x14ac:dyDescent="0.25">
      <c r="A497" t="s">
        <v>287</v>
      </c>
      <c r="B497" t="s">
        <v>37</v>
      </c>
      <c r="C497" t="s">
        <v>256</v>
      </c>
      <c r="D497" t="s">
        <v>93</v>
      </c>
      <c r="E497" t="s">
        <v>103</v>
      </c>
      <c r="F497" t="s">
        <v>389</v>
      </c>
      <c r="K497" s="51" t="str">
        <f t="shared" si="37"/>
        <v>TC.CGKL K16Đ1A</v>
      </c>
      <c r="L497" s="51"/>
      <c r="M497" s="58"/>
      <c r="N497" s="58"/>
      <c r="O497" s="58"/>
      <c r="P497" s="58"/>
      <c r="Q497" s="51"/>
      <c r="R497" s="58"/>
      <c r="V497" s="149"/>
      <c r="W497" s="18"/>
      <c r="X497" s="132"/>
      <c r="Y497" s="141" t="s">
        <v>386</v>
      </c>
      <c r="Z497" s="142"/>
      <c r="AA497" s="141" t="s">
        <v>385</v>
      </c>
      <c r="AB497" s="142"/>
      <c r="AC497" s="141" t="s">
        <v>389</v>
      </c>
      <c r="AD497" s="142"/>
      <c r="AE497" s="141" t="s">
        <v>385</v>
      </c>
      <c r="AF497" s="142"/>
      <c r="AG497" s="141" t="s">
        <v>388</v>
      </c>
      <c r="AH497" s="142"/>
      <c r="AI497" s="143"/>
      <c r="AJ497" s="144"/>
      <c r="AK497" s="143"/>
      <c r="AL497" s="144"/>
      <c r="AM497" s="67"/>
      <c r="AN497" s="68"/>
      <c r="AO497" s="69"/>
      <c r="AP497" s="69"/>
      <c r="AQ497" s="67"/>
      <c r="AR497" s="67"/>
      <c r="AS497" s="67"/>
      <c r="AT497" s="67"/>
    </row>
    <row r="498" spans="1:46" ht="35.1" customHeight="1" x14ac:dyDescent="0.3">
      <c r="K498" s="51" t="str">
        <f>W498</f>
        <v>TC.CGKL K16Đ1B</v>
      </c>
      <c r="L498" s="51"/>
      <c r="M498" s="58"/>
      <c r="N498" s="58"/>
      <c r="O498" s="58"/>
      <c r="P498" s="58"/>
      <c r="Q498" s="51"/>
      <c r="R498" s="58"/>
      <c r="V498" s="148">
        <v>39</v>
      </c>
      <c r="W498" s="22" t="s">
        <v>38</v>
      </c>
      <c r="X498" s="42" t="s">
        <v>5</v>
      </c>
      <c r="Y498" s="122" t="s">
        <v>254</v>
      </c>
      <c r="Z498" s="123"/>
      <c r="AA498" s="122" t="s">
        <v>255</v>
      </c>
      <c r="AB498" s="123"/>
      <c r="AC498" s="122" t="s">
        <v>256</v>
      </c>
      <c r="AD498" s="123"/>
      <c r="AE498" s="122" t="s">
        <v>257</v>
      </c>
      <c r="AF498" s="123"/>
      <c r="AG498" s="122" t="s">
        <v>258</v>
      </c>
      <c r="AH498" s="123"/>
      <c r="AI498" s="122" t="s">
        <v>259</v>
      </c>
      <c r="AJ498" s="123"/>
      <c r="AK498" s="122" t="s">
        <v>260</v>
      </c>
      <c r="AL498" s="123"/>
      <c r="AM498" s="66" t="s">
        <v>264</v>
      </c>
      <c r="AN498" s="70" t="s">
        <v>267</v>
      </c>
      <c r="AO498" s="49" t="s">
        <v>116</v>
      </c>
      <c r="AP498" s="49">
        <v>510</v>
      </c>
      <c r="AQ498" s="50" t="e">
        <f>COUNTIF(#REF!,'FILE MAU'!AO498)</f>
        <v>#REF!</v>
      </c>
      <c r="AR498" s="50"/>
      <c r="AS498" s="51"/>
      <c r="AT498" s="51"/>
    </row>
    <row r="499" spans="1:46" ht="35.1" customHeight="1" x14ac:dyDescent="0.3">
      <c r="A499" t="s">
        <v>274</v>
      </c>
      <c r="B499" t="s">
        <v>275</v>
      </c>
      <c r="C499" t="s">
        <v>276</v>
      </c>
      <c r="D499" t="s">
        <v>277</v>
      </c>
      <c r="E499" t="s">
        <v>278</v>
      </c>
      <c r="F499" t="s">
        <v>279</v>
      </c>
      <c r="K499" s="51" t="str">
        <f>K498</f>
        <v>TC.CGKL K16Đ1B</v>
      </c>
      <c r="L499" s="51"/>
      <c r="M499" s="58"/>
      <c r="N499" s="58"/>
      <c r="O499" s="58"/>
      <c r="P499" s="58"/>
      <c r="Q499" s="51"/>
      <c r="R499" s="58"/>
      <c r="V499" s="148"/>
      <c r="W499" s="7">
        <v>25</v>
      </c>
      <c r="X499" s="130" t="s">
        <v>173</v>
      </c>
      <c r="Y499" s="133" t="s">
        <v>253</v>
      </c>
      <c r="Z499" s="134"/>
      <c r="AA499" s="133" t="s">
        <v>405</v>
      </c>
      <c r="AB499" s="134"/>
      <c r="AC499" s="135" t="s">
        <v>10</v>
      </c>
      <c r="AD499" s="136"/>
      <c r="AE499" s="135" t="s">
        <v>10</v>
      </c>
      <c r="AF499" s="136"/>
      <c r="AG499" s="135" t="s">
        <v>10</v>
      </c>
      <c r="AH499" s="136"/>
      <c r="AI499" s="124"/>
      <c r="AJ499" s="125"/>
      <c r="AK499" s="124"/>
      <c r="AL499" s="125"/>
      <c r="AM499" s="66" t="str">
        <f>W498</f>
        <v>TC.CGKL K16Đ1B</v>
      </c>
      <c r="AN499" s="68" t="s">
        <v>293</v>
      </c>
      <c r="AO499" s="49" t="s">
        <v>272</v>
      </c>
      <c r="AP499" s="49">
        <v>510</v>
      </c>
      <c r="AQ499" s="69">
        <f>ROUNDUP(AP498/26,0)</f>
        <v>20</v>
      </c>
      <c r="AR499" s="69"/>
      <c r="AS499" s="67"/>
      <c r="AT499" s="67"/>
    </row>
    <row r="500" spans="1:46" ht="35.1" customHeight="1" x14ac:dyDescent="0.25">
      <c r="A500" t="s">
        <v>283</v>
      </c>
      <c r="B500" t="s">
        <v>38</v>
      </c>
      <c r="C500" t="s">
        <v>255</v>
      </c>
      <c r="D500" t="s">
        <v>247</v>
      </c>
      <c r="E500" t="s">
        <v>93</v>
      </c>
      <c r="F500" t="s">
        <v>391</v>
      </c>
      <c r="K500" s="51" t="str">
        <f t="shared" ref="K500:K510" si="38">K499</f>
        <v>TC.CGKL K16Đ1B</v>
      </c>
      <c r="L500" s="51"/>
      <c r="M500" s="58"/>
      <c r="N500" s="58"/>
      <c r="O500" s="58"/>
      <c r="P500" s="58"/>
      <c r="Q500" s="51"/>
      <c r="R500" s="58"/>
      <c r="V500" s="148"/>
      <c r="W500" s="15" t="s">
        <v>166</v>
      </c>
      <c r="X500" s="131"/>
      <c r="Y500" s="126" t="s">
        <v>387</v>
      </c>
      <c r="Z500" s="127"/>
      <c r="AA500" s="126" t="s">
        <v>247</v>
      </c>
      <c r="AB500" s="127"/>
      <c r="AC500" s="126" t="s">
        <v>10</v>
      </c>
      <c r="AD500" s="127"/>
      <c r="AE500" s="126" t="s">
        <v>103</v>
      </c>
      <c r="AF500" s="127"/>
      <c r="AG500" s="126" t="s">
        <v>387</v>
      </c>
      <c r="AH500" s="127"/>
      <c r="AI500" s="128"/>
      <c r="AJ500" s="129"/>
      <c r="AK500" s="128"/>
      <c r="AL500" s="129"/>
      <c r="AM500" s="66" t="s">
        <v>264</v>
      </c>
      <c r="AN500" s="66" t="s">
        <v>265</v>
      </c>
      <c r="AO500" s="70" t="s">
        <v>266</v>
      </c>
      <c r="AP500" s="70" t="s">
        <v>267</v>
      </c>
      <c r="AQ500" s="66" t="s">
        <v>268</v>
      </c>
      <c r="AR500" s="66" t="s">
        <v>269</v>
      </c>
      <c r="AS500" s="66" t="s">
        <v>270</v>
      </c>
      <c r="AT500" s="66" t="s">
        <v>271</v>
      </c>
    </row>
    <row r="501" spans="1:46" ht="35.1" customHeight="1" x14ac:dyDescent="0.25">
      <c r="A501" t="s">
        <v>283</v>
      </c>
      <c r="B501" t="s">
        <v>38</v>
      </c>
      <c r="C501" t="s">
        <v>254</v>
      </c>
      <c r="D501" t="s">
        <v>387</v>
      </c>
      <c r="E501" t="s">
        <v>118</v>
      </c>
      <c r="F501" t="s">
        <v>385</v>
      </c>
      <c r="K501" s="51" t="str">
        <f t="shared" si="38"/>
        <v>TC.CGKL K16Đ1B</v>
      </c>
      <c r="L501" s="51"/>
      <c r="M501" s="58"/>
      <c r="N501" s="58"/>
      <c r="O501" s="58"/>
      <c r="P501" s="58"/>
      <c r="Q501" s="51"/>
      <c r="R501" s="58"/>
      <c r="V501" s="148"/>
      <c r="W501" s="16"/>
      <c r="X501" s="131"/>
      <c r="Y501" s="137">
        <v>4</v>
      </c>
      <c r="Z501" s="138"/>
      <c r="AA501" s="137">
        <v>4</v>
      </c>
      <c r="AB501" s="138"/>
      <c r="AC501" s="137"/>
      <c r="AD501" s="138"/>
      <c r="AE501" s="137">
        <v>4</v>
      </c>
      <c r="AF501" s="138"/>
      <c r="AG501" s="137">
        <v>4</v>
      </c>
      <c r="AH501" s="138"/>
      <c r="AI501" s="128"/>
      <c r="AJ501" s="129"/>
      <c r="AK501" s="128"/>
      <c r="AL501" s="129"/>
      <c r="AM501" s="60" t="s">
        <v>38</v>
      </c>
      <c r="AN501" s="71" t="s">
        <v>247</v>
      </c>
      <c r="AO501" s="72">
        <v>27</v>
      </c>
      <c r="AP501" s="73">
        <v>27</v>
      </c>
      <c r="AQ501" s="74"/>
      <c r="AR501" s="64" t="s">
        <v>93</v>
      </c>
      <c r="AS501" s="73">
        <v>30</v>
      </c>
      <c r="AT501" s="75" t="s">
        <v>282</v>
      </c>
    </row>
    <row r="502" spans="1:46" ht="35.1" customHeight="1" x14ac:dyDescent="0.25">
      <c r="A502" t="s">
        <v>283</v>
      </c>
      <c r="B502" t="s">
        <v>38</v>
      </c>
      <c r="C502" t="s">
        <v>257</v>
      </c>
      <c r="D502" t="s">
        <v>103</v>
      </c>
      <c r="E502" t="s">
        <v>93</v>
      </c>
      <c r="F502" t="s">
        <v>389</v>
      </c>
      <c r="K502" s="51" t="str">
        <f t="shared" si="38"/>
        <v>TC.CGKL K16Đ1B</v>
      </c>
      <c r="L502" s="51"/>
      <c r="M502" s="58"/>
      <c r="N502" s="58"/>
      <c r="O502" s="58"/>
      <c r="P502" s="58"/>
      <c r="Q502" s="51"/>
      <c r="R502" s="58"/>
      <c r="V502" s="148"/>
      <c r="W502" s="16"/>
      <c r="X502" s="131"/>
      <c r="Y502" s="126" t="s">
        <v>118</v>
      </c>
      <c r="Z502" s="127"/>
      <c r="AA502" s="126" t="s">
        <v>93</v>
      </c>
      <c r="AB502" s="127"/>
      <c r="AC502" s="126" t="s">
        <v>10</v>
      </c>
      <c r="AD502" s="127"/>
      <c r="AE502" s="126" t="s">
        <v>93</v>
      </c>
      <c r="AF502" s="127"/>
      <c r="AG502" s="126" t="s">
        <v>118</v>
      </c>
      <c r="AH502" s="127"/>
      <c r="AI502" s="128"/>
      <c r="AJ502" s="129"/>
      <c r="AK502" s="128"/>
      <c r="AL502" s="129"/>
      <c r="AM502" s="60" t="s">
        <v>38</v>
      </c>
      <c r="AN502" s="71" t="s">
        <v>103</v>
      </c>
      <c r="AO502" s="72">
        <v>64</v>
      </c>
      <c r="AP502" s="73">
        <v>64</v>
      </c>
      <c r="AQ502" s="74"/>
      <c r="AR502" s="64" t="s">
        <v>93</v>
      </c>
      <c r="AS502" s="73">
        <v>30</v>
      </c>
      <c r="AT502" s="75" t="s">
        <v>282</v>
      </c>
    </row>
    <row r="503" spans="1:46" ht="35.1" customHeight="1" x14ac:dyDescent="0.25">
      <c r="A503" t="s">
        <v>283</v>
      </c>
      <c r="B503" t="s">
        <v>38</v>
      </c>
      <c r="C503" t="s">
        <v>258</v>
      </c>
      <c r="D503" t="s">
        <v>387</v>
      </c>
      <c r="E503" t="s">
        <v>118</v>
      </c>
      <c r="F503" t="s">
        <v>385</v>
      </c>
      <c r="K503" s="51" t="str">
        <f t="shared" si="38"/>
        <v>TC.CGKL K16Đ1B</v>
      </c>
      <c r="L503" s="51"/>
      <c r="M503" s="58"/>
      <c r="N503" s="58"/>
      <c r="O503" s="58"/>
      <c r="P503" s="58"/>
      <c r="Q503" s="51"/>
      <c r="R503" s="58"/>
      <c r="V503" s="148"/>
      <c r="W503" s="13"/>
      <c r="X503" s="131"/>
      <c r="Y503" s="145"/>
      <c r="Z503" s="146"/>
      <c r="AA503" s="145"/>
      <c r="AB503" s="146"/>
      <c r="AC503" s="145"/>
      <c r="AD503" s="146"/>
      <c r="AE503" s="145"/>
      <c r="AF503" s="146"/>
      <c r="AG503" s="145"/>
      <c r="AH503" s="146"/>
      <c r="AI503" s="139"/>
      <c r="AJ503" s="140"/>
      <c r="AK503" s="139"/>
      <c r="AL503" s="140"/>
      <c r="AM503" s="60" t="s">
        <v>38</v>
      </c>
      <c r="AN503" s="71" t="s">
        <v>387</v>
      </c>
      <c r="AO503" s="72">
        <v>105</v>
      </c>
      <c r="AP503" s="73">
        <v>105</v>
      </c>
      <c r="AQ503" s="74"/>
      <c r="AR503" s="64" t="s">
        <v>118</v>
      </c>
      <c r="AS503" s="73">
        <v>30</v>
      </c>
      <c r="AT503" s="75" t="s">
        <v>282</v>
      </c>
    </row>
    <row r="504" spans="1:46" ht="35.1" customHeight="1" x14ac:dyDescent="0.25">
      <c r="K504" s="51" t="str">
        <f t="shared" si="38"/>
        <v>TC.CGKL K16Đ1B</v>
      </c>
      <c r="L504" s="51"/>
      <c r="M504" s="58"/>
      <c r="N504" s="58"/>
      <c r="O504" s="58"/>
      <c r="P504" s="58"/>
      <c r="Q504" s="51"/>
      <c r="R504" s="58"/>
      <c r="V504" s="148"/>
      <c r="W504" s="13"/>
      <c r="X504" s="132"/>
      <c r="Y504" s="141" t="s">
        <v>385</v>
      </c>
      <c r="Z504" s="142"/>
      <c r="AA504" s="141" t="s">
        <v>391</v>
      </c>
      <c r="AB504" s="142"/>
      <c r="AC504" s="141" t="s">
        <v>10</v>
      </c>
      <c r="AD504" s="142"/>
      <c r="AE504" s="141" t="s">
        <v>389</v>
      </c>
      <c r="AF504" s="142"/>
      <c r="AG504" s="141" t="s">
        <v>385</v>
      </c>
      <c r="AH504" s="142"/>
      <c r="AI504" s="143"/>
      <c r="AJ504" s="144"/>
      <c r="AK504" s="143"/>
      <c r="AL504" s="144"/>
      <c r="AM504" s="60" t="s">
        <v>38</v>
      </c>
      <c r="AN504" s="71" t="s">
        <v>248</v>
      </c>
      <c r="AO504" s="72">
        <v>105</v>
      </c>
      <c r="AP504" s="73">
        <v>105</v>
      </c>
      <c r="AQ504" s="74"/>
      <c r="AR504" s="76" t="s">
        <v>307</v>
      </c>
      <c r="AS504" s="73">
        <v>30</v>
      </c>
      <c r="AT504" s="75" t="s">
        <v>282</v>
      </c>
    </row>
    <row r="505" spans="1:46" ht="35.1" customHeight="1" x14ac:dyDescent="0.25">
      <c r="A505" t="s">
        <v>274</v>
      </c>
      <c r="B505" t="s">
        <v>275</v>
      </c>
      <c r="C505" t="s">
        <v>276</v>
      </c>
      <c r="D505" t="s">
        <v>278</v>
      </c>
      <c r="E505" t="s">
        <v>277</v>
      </c>
      <c r="F505" t="s">
        <v>279</v>
      </c>
      <c r="K505" s="51" t="str">
        <f t="shared" si="38"/>
        <v>TC.CGKL K16Đ1B</v>
      </c>
      <c r="L505" s="51"/>
      <c r="M505" s="58"/>
      <c r="N505" s="58"/>
      <c r="O505" s="58"/>
      <c r="P505" s="58"/>
      <c r="Q505" s="51"/>
      <c r="R505" s="58"/>
      <c r="V505" s="148"/>
      <c r="W505" s="13"/>
      <c r="X505" s="130" t="s">
        <v>174</v>
      </c>
      <c r="Y505" s="133"/>
      <c r="Z505" s="134"/>
      <c r="AA505" s="133" t="s">
        <v>10</v>
      </c>
      <c r="AB505" s="134"/>
      <c r="AC505" s="135" t="s">
        <v>10</v>
      </c>
      <c r="AD505" s="136"/>
      <c r="AE505" s="135" t="s">
        <v>10</v>
      </c>
      <c r="AF505" s="136"/>
      <c r="AG505" s="135" t="s">
        <v>10</v>
      </c>
      <c r="AH505" s="136"/>
      <c r="AI505" s="124"/>
      <c r="AJ505" s="125"/>
      <c r="AK505" s="124"/>
      <c r="AL505" s="125"/>
      <c r="AM505" s="60" t="s">
        <v>38</v>
      </c>
      <c r="AN505" s="71" t="s">
        <v>390</v>
      </c>
      <c r="AO505" s="72">
        <v>90</v>
      </c>
      <c r="AP505" s="73">
        <v>90</v>
      </c>
      <c r="AQ505" s="74"/>
      <c r="AR505" s="64" t="s">
        <v>126</v>
      </c>
      <c r="AS505" s="73">
        <v>30</v>
      </c>
      <c r="AT505" s="75" t="s">
        <v>282</v>
      </c>
    </row>
    <row r="506" spans="1:46" ht="35.1" customHeight="1" x14ac:dyDescent="0.25">
      <c r="A506" t="s">
        <v>287</v>
      </c>
      <c r="B506" t="s">
        <v>38</v>
      </c>
      <c r="C506" t="s">
        <v>255</v>
      </c>
      <c r="D506" t="s">
        <v>93</v>
      </c>
      <c r="E506" t="s">
        <v>247</v>
      </c>
      <c r="F506" t="s">
        <v>391</v>
      </c>
      <c r="K506" s="51" t="str">
        <f t="shared" si="38"/>
        <v>TC.CGKL K16Đ1B</v>
      </c>
      <c r="L506" s="51"/>
      <c r="M506" s="58"/>
      <c r="N506" s="58"/>
      <c r="O506" s="58"/>
      <c r="P506" s="58"/>
      <c r="Q506" s="51"/>
      <c r="R506" s="58"/>
      <c r="V506" s="148"/>
      <c r="W506" s="17"/>
      <c r="X506" s="131"/>
      <c r="Y506" s="126" t="s">
        <v>387</v>
      </c>
      <c r="Z506" s="127"/>
      <c r="AA506" s="126" t="s">
        <v>247</v>
      </c>
      <c r="AB506" s="127"/>
      <c r="AC506" s="126" t="s">
        <v>390</v>
      </c>
      <c r="AD506" s="127"/>
      <c r="AE506" s="126" t="s">
        <v>103</v>
      </c>
      <c r="AF506" s="127"/>
      <c r="AG506" s="126" t="s">
        <v>387</v>
      </c>
      <c r="AH506" s="127"/>
      <c r="AI506" s="128"/>
      <c r="AJ506" s="129"/>
      <c r="AK506" s="128"/>
      <c r="AL506" s="129"/>
      <c r="AM506" s="60" t="s">
        <v>38</v>
      </c>
      <c r="AN506" s="71" t="s">
        <v>392</v>
      </c>
      <c r="AO506" s="72">
        <v>8</v>
      </c>
      <c r="AP506" s="73">
        <v>8</v>
      </c>
      <c r="AQ506" s="74"/>
      <c r="AR506" s="64" t="s">
        <v>126</v>
      </c>
      <c r="AS506" s="73">
        <v>30</v>
      </c>
      <c r="AT506" s="75" t="s">
        <v>282</v>
      </c>
    </row>
    <row r="507" spans="1:46" ht="35.1" customHeight="1" x14ac:dyDescent="0.25">
      <c r="A507" t="s">
        <v>287</v>
      </c>
      <c r="B507" t="s">
        <v>38</v>
      </c>
      <c r="C507" t="s">
        <v>254</v>
      </c>
      <c r="D507" t="s">
        <v>118</v>
      </c>
      <c r="E507" t="s">
        <v>387</v>
      </c>
      <c r="F507" t="s">
        <v>385</v>
      </c>
      <c r="K507" s="51" t="str">
        <f t="shared" si="38"/>
        <v>TC.CGKL K16Đ1B</v>
      </c>
      <c r="L507" s="51"/>
      <c r="M507" s="58"/>
      <c r="N507" s="58"/>
      <c r="O507" s="58"/>
      <c r="P507" s="58"/>
      <c r="Q507" s="51"/>
      <c r="R507" s="58"/>
      <c r="V507" s="148"/>
      <c r="W507" s="17"/>
      <c r="X507" s="131"/>
      <c r="Y507" s="137">
        <v>3</v>
      </c>
      <c r="Z507" s="138"/>
      <c r="AA507" s="137">
        <v>3</v>
      </c>
      <c r="AB507" s="138"/>
      <c r="AC507" s="137">
        <v>4</v>
      </c>
      <c r="AD507" s="138"/>
      <c r="AE507" s="137">
        <v>3</v>
      </c>
      <c r="AF507" s="138"/>
      <c r="AG507" s="137">
        <v>3</v>
      </c>
      <c r="AH507" s="138"/>
      <c r="AI507" s="128"/>
      <c r="AJ507" s="129"/>
      <c r="AK507" s="128"/>
      <c r="AL507" s="129"/>
      <c r="AM507" s="60" t="s">
        <v>38</v>
      </c>
      <c r="AN507" s="71" t="s">
        <v>112</v>
      </c>
      <c r="AO507" s="72">
        <v>360</v>
      </c>
      <c r="AP507" s="73">
        <v>360</v>
      </c>
      <c r="AQ507" s="74"/>
      <c r="AR507" s="64" t="s">
        <v>113</v>
      </c>
      <c r="AS507" s="73">
        <v>30</v>
      </c>
      <c r="AT507" s="75" t="s">
        <v>282</v>
      </c>
    </row>
    <row r="508" spans="1:46" ht="35.1" customHeight="1" x14ac:dyDescent="0.25">
      <c r="A508" t="s">
        <v>287</v>
      </c>
      <c r="B508" t="s">
        <v>38</v>
      </c>
      <c r="C508" t="s">
        <v>257</v>
      </c>
      <c r="D508" t="s">
        <v>93</v>
      </c>
      <c r="E508" t="s">
        <v>103</v>
      </c>
      <c r="F508" t="s">
        <v>389</v>
      </c>
      <c r="K508" s="51" t="str">
        <f t="shared" si="38"/>
        <v>TC.CGKL K16Đ1B</v>
      </c>
      <c r="L508" s="51"/>
      <c r="M508" s="58"/>
      <c r="N508" s="58"/>
      <c r="O508" s="58"/>
      <c r="P508" s="58"/>
      <c r="Q508" s="51"/>
      <c r="R508" s="58"/>
      <c r="V508" s="148"/>
      <c r="W508" s="17"/>
      <c r="X508" s="131"/>
      <c r="Y508" s="126" t="s">
        <v>118</v>
      </c>
      <c r="Z508" s="127"/>
      <c r="AA508" s="126" t="s">
        <v>93</v>
      </c>
      <c r="AB508" s="127"/>
      <c r="AC508" s="126" t="s">
        <v>126</v>
      </c>
      <c r="AD508" s="127"/>
      <c r="AE508" s="126" t="s">
        <v>93</v>
      </c>
      <c r="AF508" s="127"/>
      <c r="AG508" s="126" t="s">
        <v>118</v>
      </c>
      <c r="AH508" s="127"/>
      <c r="AI508" s="128"/>
      <c r="AJ508" s="129"/>
      <c r="AK508" s="128"/>
      <c r="AL508" s="129"/>
      <c r="AM508" s="64"/>
      <c r="AN508" s="65"/>
      <c r="AO508" s="62"/>
      <c r="AP508" s="62"/>
      <c r="AQ508" s="63"/>
      <c r="AR508" s="64"/>
      <c r="AS508" s="63"/>
      <c r="AT508" s="64"/>
    </row>
    <row r="509" spans="1:46" ht="35.1" customHeight="1" x14ac:dyDescent="0.3">
      <c r="A509" t="s">
        <v>287</v>
      </c>
      <c r="B509" t="s">
        <v>38</v>
      </c>
      <c r="C509" t="s">
        <v>258</v>
      </c>
      <c r="D509" t="s">
        <v>118</v>
      </c>
      <c r="E509" t="s">
        <v>387</v>
      </c>
      <c r="F509" t="s">
        <v>385</v>
      </c>
      <c r="K509" s="51" t="str">
        <f t="shared" si="38"/>
        <v>TC.CGKL K16Đ1B</v>
      </c>
      <c r="L509" s="51"/>
      <c r="M509" s="58"/>
      <c r="N509" s="58"/>
      <c r="O509" s="58"/>
      <c r="P509" s="58"/>
      <c r="Q509" s="51"/>
      <c r="R509" s="58"/>
      <c r="V509" s="148"/>
      <c r="W509" s="16"/>
      <c r="X509" s="131"/>
      <c r="Y509" s="145"/>
      <c r="Z509" s="146"/>
      <c r="AA509" s="145"/>
      <c r="AB509" s="146"/>
      <c r="AC509" s="145"/>
      <c r="AD509" s="146"/>
      <c r="AE509" s="145"/>
      <c r="AF509" s="146"/>
      <c r="AG509" s="145"/>
      <c r="AH509" s="146"/>
      <c r="AI509" s="139"/>
      <c r="AJ509" s="140"/>
      <c r="AK509" s="139"/>
      <c r="AL509" s="140"/>
      <c r="AM509" s="66"/>
      <c r="AN509" s="48"/>
      <c r="AO509" s="49"/>
      <c r="AP509" s="49"/>
      <c r="AQ509" s="51"/>
      <c r="AR509" s="51"/>
      <c r="AS509" s="51"/>
      <c r="AT509" s="51"/>
    </row>
    <row r="510" spans="1:46" ht="35.1" customHeight="1" x14ac:dyDescent="0.25">
      <c r="A510" t="s">
        <v>287</v>
      </c>
      <c r="B510" t="s">
        <v>38</v>
      </c>
      <c r="C510" t="s">
        <v>256</v>
      </c>
      <c r="D510" t="s">
        <v>126</v>
      </c>
      <c r="E510" t="s">
        <v>390</v>
      </c>
      <c r="F510" t="s">
        <v>391</v>
      </c>
      <c r="K510" s="51" t="str">
        <f t="shared" si="38"/>
        <v>TC.CGKL K16Đ1B</v>
      </c>
      <c r="L510" s="51"/>
      <c r="M510" s="58"/>
      <c r="N510" s="58"/>
      <c r="O510" s="58"/>
      <c r="P510" s="58"/>
      <c r="Q510" s="51"/>
      <c r="R510" s="58"/>
      <c r="V510" s="149"/>
      <c r="W510" s="18"/>
      <c r="X510" s="132"/>
      <c r="Y510" s="141" t="s">
        <v>385</v>
      </c>
      <c r="Z510" s="142"/>
      <c r="AA510" s="141" t="s">
        <v>391</v>
      </c>
      <c r="AB510" s="142"/>
      <c r="AC510" s="141" t="s">
        <v>391</v>
      </c>
      <c r="AD510" s="142"/>
      <c r="AE510" s="141" t="s">
        <v>389</v>
      </c>
      <c r="AF510" s="142"/>
      <c r="AG510" s="141" t="s">
        <v>385</v>
      </c>
      <c r="AH510" s="142"/>
      <c r="AI510" s="143"/>
      <c r="AJ510" s="144"/>
      <c r="AK510" s="143"/>
      <c r="AL510" s="144"/>
      <c r="AM510" s="67"/>
      <c r="AN510" s="68"/>
      <c r="AO510" s="69"/>
      <c r="AP510" s="69"/>
      <c r="AQ510" s="67"/>
      <c r="AR510" s="67"/>
      <c r="AS510" s="67"/>
      <c r="AT510" s="67"/>
    </row>
    <row r="511" spans="1:46" ht="35.1" customHeight="1" x14ac:dyDescent="0.3">
      <c r="K511" s="51" t="str">
        <f>W511</f>
        <v>TC.CGKL K16Đ2</v>
      </c>
      <c r="L511" s="51"/>
      <c r="M511" s="58"/>
      <c r="N511" s="58"/>
      <c r="O511" s="58"/>
      <c r="P511" s="58"/>
      <c r="Q511" s="51"/>
      <c r="R511" s="58"/>
      <c r="V511" s="148">
        <v>40</v>
      </c>
      <c r="W511" s="33" t="s">
        <v>39</v>
      </c>
      <c r="X511" s="42" t="s">
        <v>5</v>
      </c>
      <c r="Y511" s="122" t="s">
        <v>254</v>
      </c>
      <c r="Z511" s="123"/>
      <c r="AA511" s="122" t="s">
        <v>255</v>
      </c>
      <c r="AB511" s="123"/>
      <c r="AC511" s="122" t="s">
        <v>256</v>
      </c>
      <c r="AD511" s="123"/>
      <c r="AE511" s="122" t="s">
        <v>257</v>
      </c>
      <c r="AF511" s="123"/>
      <c r="AG511" s="122" t="s">
        <v>258</v>
      </c>
      <c r="AH511" s="123"/>
      <c r="AI511" s="122" t="s">
        <v>259</v>
      </c>
      <c r="AJ511" s="123"/>
      <c r="AK511" s="122" t="s">
        <v>260</v>
      </c>
      <c r="AL511" s="123"/>
      <c r="AM511" s="66" t="s">
        <v>264</v>
      </c>
      <c r="AN511" s="70" t="s">
        <v>267</v>
      </c>
      <c r="AO511" s="49" t="s">
        <v>116</v>
      </c>
      <c r="AP511" s="49">
        <v>510</v>
      </c>
      <c r="AQ511" s="50" t="e">
        <f>COUNTIF(#REF!,'FILE MAU'!AO511)</f>
        <v>#REF!</v>
      </c>
      <c r="AR511" s="50"/>
      <c r="AS511" s="51"/>
      <c r="AT511" s="51"/>
    </row>
    <row r="512" spans="1:46" ht="35.1" customHeight="1" x14ac:dyDescent="0.3">
      <c r="A512" t="s">
        <v>274</v>
      </c>
      <c r="B512" t="s">
        <v>275</v>
      </c>
      <c r="C512" t="s">
        <v>276</v>
      </c>
      <c r="D512" t="s">
        <v>277</v>
      </c>
      <c r="E512" t="s">
        <v>278</v>
      </c>
      <c r="F512" t="s">
        <v>279</v>
      </c>
      <c r="K512" s="51" t="str">
        <f>K511</f>
        <v>TC.CGKL K16Đ2</v>
      </c>
      <c r="L512" s="51"/>
      <c r="M512" s="58"/>
      <c r="N512" s="58"/>
      <c r="O512" s="58"/>
      <c r="P512" s="58"/>
      <c r="Q512" s="51"/>
      <c r="R512" s="58"/>
      <c r="V512" s="148"/>
      <c r="W512" s="3">
        <v>18</v>
      </c>
      <c r="X512" s="214" t="s">
        <v>173</v>
      </c>
      <c r="Y512" s="133" t="s">
        <v>253</v>
      </c>
      <c r="Z512" s="134"/>
      <c r="AA512" s="133" t="s">
        <v>405</v>
      </c>
      <c r="AB512" s="134"/>
      <c r="AC512" s="135" t="s">
        <v>10</v>
      </c>
      <c r="AD512" s="136"/>
      <c r="AE512" s="135" t="s">
        <v>10</v>
      </c>
      <c r="AF512" s="136"/>
      <c r="AG512" s="135" t="s">
        <v>10</v>
      </c>
      <c r="AH512" s="136"/>
      <c r="AI512" s="124"/>
      <c r="AJ512" s="125"/>
      <c r="AK512" s="124"/>
      <c r="AL512" s="125"/>
      <c r="AM512" s="66" t="str">
        <f>W511</f>
        <v>TC.CGKL K16Đ2</v>
      </c>
      <c r="AN512" s="68" t="s">
        <v>293</v>
      </c>
      <c r="AO512" s="49" t="s">
        <v>272</v>
      </c>
      <c r="AP512" s="49">
        <v>510</v>
      </c>
      <c r="AQ512" s="69">
        <f>ROUNDUP(AP511/26,0)</f>
        <v>20</v>
      </c>
      <c r="AR512" s="69"/>
      <c r="AS512" s="67"/>
      <c r="AT512" s="67"/>
    </row>
    <row r="513" spans="1:46" ht="35.1" customHeight="1" x14ac:dyDescent="0.25">
      <c r="A513" t="s">
        <v>283</v>
      </c>
      <c r="B513" t="s">
        <v>39</v>
      </c>
      <c r="C513" t="s">
        <v>255</v>
      </c>
      <c r="D513" t="s">
        <v>248</v>
      </c>
      <c r="E513" t="s">
        <v>49</v>
      </c>
      <c r="F513" t="s">
        <v>388</v>
      </c>
      <c r="K513" s="51" t="str">
        <f t="shared" ref="K513:K523" si="39">K512</f>
        <v>TC.CGKL K16Đ2</v>
      </c>
      <c r="L513" s="51"/>
      <c r="M513" s="58"/>
      <c r="N513" s="58"/>
      <c r="O513" s="58"/>
      <c r="P513" s="58"/>
      <c r="Q513" s="51"/>
      <c r="R513" s="58"/>
      <c r="V513" s="148"/>
      <c r="W513" s="5" t="s">
        <v>167</v>
      </c>
      <c r="X513" s="215"/>
      <c r="Y513" s="126" t="s">
        <v>10</v>
      </c>
      <c r="Z513" s="127"/>
      <c r="AA513" s="126" t="s">
        <v>248</v>
      </c>
      <c r="AB513" s="127"/>
      <c r="AC513" s="126" t="s">
        <v>387</v>
      </c>
      <c r="AD513" s="127"/>
      <c r="AE513" s="126" t="s">
        <v>248</v>
      </c>
      <c r="AF513" s="127"/>
      <c r="AG513" s="126" t="s">
        <v>384</v>
      </c>
      <c r="AH513" s="127"/>
      <c r="AI513" s="128"/>
      <c r="AJ513" s="129"/>
      <c r="AK513" s="128"/>
      <c r="AL513" s="129"/>
      <c r="AM513" s="66" t="s">
        <v>264</v>
      </c>
      <c r="AN513" s="66" t="s">
        <v>265</v>
      </c>
      <c r="AO513" s="70" t="s">
        <v>266</v>
      </c>
      <c r="AP513" s="70" t="s">
        <v>267</v>
      </c>
      <c r="AQ513" s="66" t="s">
        <v>268</v>
      </c>
      <c r="AR513" s="66" t="s">
        <v>269</v>
      </c>
      <c r="AS513" s="66" t="s">
        <v>270</v>
      </c>
      <c r="AT513" s="66" t="s">
        <v>271</v>
      </c>
    </row>
    <row r="514" spans="1:46" ht="35.1" customHeight="1" x14ac:dyDescent="0.25">
      <c r="A514" t="s">
        <v>283</v>
      </c>
      <c r="B514" t="s">
        <v>39</v>
      </c>
      <c r="C514" t="s">
        <v>257</v>
      </c>
      <c r="D514" t="s">
        <v>248</v>
      </c>
      <c r="E514" t="s">
        <v>49</v>
      </c>
      <c r="F514" t="s">
        <v>388</v>
      </c>
      <c r="K514" s="51" t="str">
        <f t="shared" si="39"/>
        <v>TC.CGKL K16Đ2</v>
      </c>
      <c r="L514" s="51"/>
      <c r="M514" s="58"/>
      <c r="N514" s="58"/>
      <c r="O514" s="58"/>
      <c r="P514" s="58"/>
      <c r="Q514" s="51"/>
      <c r="R514" s="58"/>
      <c r="V514" s="148"/>
      <c r="W514" s="5"/>
      <c r="X514" s="215"/>
      <c r="Y514" s="137"/>
      <c r="Z514" s="138"/>
      <c r="AA514" s="137">
        <v>4</v>
      </c>
      <c r="AB514" s="138"/>
      <c r="AC514" s="137">
        <v>4</v>
      </c>
      <c r="AD514" s="138"/>
      <c r="AE514" s="137">
        <v>4</v>
      </c>
      <c r="AF514" s="138"/>
      <c r="AG514" s="137">
        <v>4</v>
      </c>
      <c r="AH514" s="138"/>
      <c r="AI514" s="128"/>
      <c r="AJ514" s="129"/>
      <c r="AK514" s="128"/>
      <c r="AL514" s="129"/>
      <c r="AM514" s="60" t="s">
        <v>39</v>
      </c>
      <c r="AN514" s="71" t="s">
        <v>384</v>
      </c>
      <c r="AO514" s="72">
        <v>105</v>
      </c>
      <c r="AP514" s="73">
        <v>105</v>
      </c>
      <c r="AQ514" s="74"/>
      <c r="AR514" s="64" t="s">
        <v>17</v>
      </c>
      <c r="AS514" s="73">
        <v>35</v>
      </c>
      <c r="AT514" s="75" t="s">
        <v>282</v>
      </c>
    </row>
    <row r="515" spans="1:46" ht="35.1" customHeight="1" x14ac:dyDescent="0.25">
      <c r="A515" t="s">
        <v>283</v>
      </c>
      <c r="B515" t="s">
        <v>39</v>
      </c>
      <c r="C515" t="s">
        <v>258</v>
      </c>
      <c r="D515" t="s">
        <v>384</v>
      </c>
      <c r="E515" t="s">
        <v>17</v>
      </c>
      <c r="F515" t="s">
        <v>386</v>
      </c>
      <c r="K515" s="51" t="str">
        <f t="shared" si="39"/>
        <v>TC.CGKL K16Đ2</v>
      </c>
      <c r="L515" s="51"/>
      <c r="M515" s="58"/>
      <c r="N515" s="58"/>
      <c r="O515" s="58"/>
      <c r="P515" s="58"/>
      <c r="Q515" s="51"/>
      <c r="R515" s="58"/>
      <c r="V515" s="148"/>
      <c r="W515" s="7"/>
      <c r="X515" s="215"/>
      <c r="Y515" s="126" t="s">
        <v>10</v>
      </c>
      <c r="Z515" s="127"/>
      <c r="AA515" s="126" t="s">
        <v>49</v>
      </c>
      <c r="AB515" s="127"/>
      <c r="AC515" s="126" t="s">
        <v>249</v>
      </c>
      <c r="AD515" s="127"/>
      <c r="AE515" s="126" t="s">
        <v>49</v>
      </c>
      <c r="AF515" s="127"/>
      <c r="AG515" s="126" t="s">
        <v>17</v>
      </c>
      <c r="AH515" s="127"/>
      <c r="AI515" s="128"/>
      <c r="AJ515" s="129"/>
      <c r="AK515" s="128"/>
      <c r="AL515" s="129"/>
      <c r="AM515" s="60" t="s">
        <v>39</v>
      </c>
      <c r="AN515" s="71" t="s">
        <v>103</v>
      </c>
      <c r="AO515" s="72">
        <v>120</v>
      </c>
      <c r="AP515" s="73">
        <v>120</v>
      </c>
      <c r="AQ515" s="74"/>
      <c r="AR515" s="64" t="s">
        <v>93</v>
      </c>
      <c r="AS515" s="73">
        <v>35</v>
      </c>
      <c r="AT515" s="75" t="s">
        <v>282</v>
      </c>
    </row>
    <row r="516" spans="1:46" ht="35.1" customHeight="1" x14ac:dyDescent="0.25">
      <c r="A516" t="s">
        <v>283</v>
      </c>
      <c r="B516" t="s">
        <v>39</v>
      </c>
      <c r="C516" t="s">
        <v>256</v>
      </c>
      <c r="D516" t="s">
        <v>387</v>
      </c>
      <c r="E516" t="s">
        <v>249</v>
      </c>
      <c r="F516" t="s">
        <v>385</v>
      </c>
      <c r="K516" s="51" t="str">
        <f t="shared" si="39"/>
        <v>TC.CGKL K16Đ2</v>
      </c>
      <c r="L516" s="51"/>
      <c r="M516" s="58"/>
      <c r="N516" s="58"/>
      <c r="O516" s="58"/>
      <c r="P516" s="58"/>
      <c r="Q516" s="51"/>
      <c r="R516" s="58"/>
      <c r="V516" s="148"/>
      <c r="W516" s="7"/>
      <c r="X516" s="215"/>
      <c r="Y516" s="145"/>
      <c r="Z516" s="146"/>
      <c r="AA516" s="145"/>
      <c r="AB516" s="146"/>
      <c r="AC516" s="145"/>
      <c r="AD516" s="146"/>
      <c r="AE516" s="145"/>
      <c r="AF516" s="146"/>
      <c r="AG516" s="145"/>
      <c r="AH516" s="146"/>
      <c r="AI516" s="139"/>
      <c r="AJ516" s="140"/>
      <c r="AK516" s="139"/>
      <c r="AL516" s="140"/>
      <c r="AM516" s="60" t="s">
        <v>39</v>
      </c>
      <c r="AN516" s="71" t="s">
        <v>387</v>
      </c>
      <c r="AO516" s="72">
        <v>22</v>
      </c>
      <c r="AP516" s="73">
        <v>22</v>
      </c>
      <c r="AQ516" s="74"/>
      <c r="AR516" s="64" t="s">
        <v>249</v>
      </c>
      <c r="AS516" s="73">
        <v>35</v>
      </c>
      <c r="AT516" s="75" t="s">
        <v>282</v>
      </c>
    </row>
    <row r="517" spans="1:46" ht="35.1" customHeight="1" x14ac:dyDescent="0.25">
      <c r="K517" s="51" t="str">
        <f t="shared" si="39"/>
        <v>TC.CGKL K16Đ2</v>
      </c>
      <c r="L517" s="51"/>
      <c r="M517" s="58"/>
      <c r="N517" s="58"/>
      <c r="O517" s="58"/>
      <c r="P517" s="58"/>
      <c r="Q517" s="51"/>
      <c r="R517" s="58"/>
      <c r="V517" s="148"/>
      <c r="W517" s="7"/>
      <c r="X517" s="216"/>
      <c r="Y517" s="141" t="s">
        <v>10</v>
      </c>
      <c r="Z517" s="142"/>
      <c r="AA517" s="141" t="s">
        <v>388</v>
      </c>
      <c r="AB517" s="142"/>
      <c r="AC517" s="141" t="s">
        <v>385</v>
      </c>
      <c r="AD517" s="142"/>
      <c r="AE517" s="141" t="s">
        <v>388</v>
      </c>
      <c r="AF517" s="142"/>
      <c r="AG517" s="141" t="s">
        <v>386</v>
      </c>
      <c r="AH517" s="142"/>
      <c r="AI517" s="143"/>
      <c r="AJ517" s="144"/>
      <c r="AK517" s="143"/>
      <c r="AL517" s="144"/>
      <c r="AM517" s="60" t="s">
        <v>39</v>
      </c>
      <c r="AN517" s="71" t="s">
        <v>90</v>
      </c>
      <c r="AO517" s="72">
        <v>105</v>
      </c>
      <c r="AP517" s="73">
        <v>105</v>
      </c>
      <c r="AQ517" s="74"/>
      <c r="AR517" s="64" t="s">
        <v>127</v>
      </c>
      <c r="AS517" s="73">
        <v>35</v>
      </c>
      <c r="AT517" s="75" t="s">
        <v>282</v>
      </c>
    </row>
    <row r="518" spans="1:46" ht="35.1" customHeight="1" x14ac:dyDescent="0.25">
      <c r="A518" t="s">
        <v>274</v>
      </c>
      <c r="B518" t="s">
        <v>275</v>
      </c>
      <c r="C518" t="s">
        <v>276</v>
      </c>
      <c r="D518" t="s">
        <v>278</v>
      </c>
      <c r="E518" t="s">
        <v>277</v>
      </c>
      <c r="F518" t="s">
        <v>279</v>
      </c>
      <c r="K518" s="51" t="str">
        <f t="shared" si="39"/>
        <v>TC.CGKL K16Đ2</v>
      </c>
      <c r="L518" s="51"/>
      <c r="M518" s="58"/>
      <c r="N518" s="58"/>
      <c r="O518" s="58"/>
      <c r="P518" s="58"/>
      <c r="Q518" s="51"/>
      <c r="R518" s="58"/>
      <c r="V518" s="148"/>
      <c r="W518" s="8"/>
      <c r="X518" s="214" t="s">
        <v>174</v>
      </c>
      <c r="Y518" s="133"/>
      <c r="Z518" s="134"/>
      <c r="AA518" s="133" t="s">
        <v>10</v>
      </c>
      <c r="AB518" s="134"/>
      <c r="AC518" s="135" t="s">
        <v>10</v>
      </c>
      <c r="AD518" s="136"/>
      <c r="AE518" s="135" t="s">
        <v>10</v>
      </c>
      <c r="AF518" s="136"/>
      <c r="AG518" s="135" t="s">
        <v>10</v>
      </c>
      <c r="AH518" s="136"/>
      <c r="AI518" s="124"/>
      <c r="AJ518" s="125"/>
      <c r="AK518" s="124"/>
      <c r="AL518" s="125"/>
      <c r="AM518" s="60" t="s">
        <v>39</v>
      </c>
      <c r="AN518" s="71" t="s">
        <v>248</v>
      </c>
      <c r="AO518" s="72">
        <v>105</v>
      </c>
      <c r="AP518" s="73">
        <v>105</v>
      </c>
      <c r="AQ518" s="74"/>
      <c r="AR518" s="64" t="s">
        <v>49</v>
      </c>
      <c r="AS518" s="73">
        <v>35</v>
      </c>
      <c r="AT518" s="75" t="s">
        <v>282</v>
      </c>
    </row>
    <row r="519" spans="1:46" ht="35.1" customHeight="1" x14ac:dyDescent="0.25">
      <c r="A519" t="s">
        <v>287</v>
      </c>
      <c r="B519" t="s">
        <v>39</v>
      </c>
      <c r="C519" t="s">
        <v>255</v>
      </c>
      <c r="D519" t="s">
        <v>49</v>
      </c>
      <c r="E519" t="s">
        <v>248</v>
      </c>
      <c r="F519" t="s">
        <v>388</v>
      </c>
      <c r="K519" s="51" t="str">
        <f t="shared" si="39"/>
        <v>TC.CGKL K16Đ2</v>
      </c>
      <c r="L519" s="51"/>
      <c r="M519" s="58"/>
      <c r="N519" s="58"/>
      <c r="O519" s="58"/>
      <c r="P519" s="58"/>
      <c r="Q519" s="51"/>
      <c r="R519" s="58"/>
      <c r="V519" s="148"/>
      <c r="W519" s="8"/>
      <c r="X519" s="215"/>
      <c r="Y519" s="126" t="s">
        <v>103</v>
      </c>
      <c r="Z519" s="127"/>
      <c r="AA519" s="126" t="s">
        <v>248</v>
      </c>
      <c r="AB519" s="127"/>
      <c r="AC519" s="126" t="s">
        <v>387</v>
      </c>
      <c r="AD519" s="127"/>
      <c r="AE519" s="126" t="s">
        <v>248</v>
      </c>
      <c r="AF519" s="127"/>
      <c r="AG519" s="126" t="s">
        <v>384</v>
      </c>
      <c r="AH519" s="127"/>
      <c r="AI519" s="128"/>
      <c r="AJ519" s="129"/>
      <c r="AK519" s="128"/>
      <c r="AL519" s="129"/>
      <c r="AM519" s="60" t="s">
        <v>39</v>
      </c>
      <c r="AN519" s="71" t="s">
        <v>390</v>
      </c>
      <c r="AO519" s="72">
        <v>90</v>
      </c>
      <c r="AP519" s="73">
        <v>90</v>
      </c>
      <c r="AQ519" s="74"/>
      <c r="AR519" s="76" t="s">
        <v>307</v>
      </c>
      <c r="AS519" s="73">
        <v>35</v>
      </c>
      <c r="AT519" s="75" t="s">
        <v>282</v>
      </c>
    </row>
    <row r="520" spans="1:46" ht="35.1" customHeight="1" x14ac:dyDescent="0.25">
      <c r="A520" t="s">
        <v>287</v>
      </c>
      <c r="B520" t="s">
        <v>39</v>
      </c>
      <c r="C520" t="s">
        <v>254</v>
      </c>
      <c r="D520" t="s">
        <v>93</v>
      </c>
      <c r="E520" t="s">
        <v>103</v>
      </c>
      <c r="F520" t="s">
        <v>389</v>
      </c>
      <c r="K520" s="51" t="str">
        <f t="shared" si="39"/>
        <v>TC.CGKL K16Đ2</v>
      </c>
      <c r="L520" s="51"/>
      <c r="M520" s="58"/>
      <c r="N520" s="58"/>
      <c r="O520" s="58"/>
      <c r="P520" s="58"/>
      <c r="Q520" s="51"/>
      <c r="R520" s="58"/>
      <c r="V520" s="148"/>
      <c r="W520" s="8"/>
      <c r="X520" s="215"/>
      <c r="Y520" s="137">
        <v>4</v>
      </c>
      <c r="Z520" s="138"/>
      <c r="AA520" s="137">
        <v>4</v>
      </c>
      <c r="AB520" s="138"/>
      <c r="AC520" s="137">
        <v>4</v>
      </c>
      <c r="AD520" s="138"/>
      <c r="AE520" s="137">
        <v>4</v>
      </c>
      <c r="AF520" s="138"/>
      <c r="AG520" s="137">
        <v>4</v>
      </c>
      <c r="AH520" s="138"/>
      <c r="AI520" s="128"/>
      <c r="AJ520" s="129"/>
      <c r="AK520" s="128"/>
      <c r="AL520" s="129"/>
      <c r="AM520" s="60" t="s">
        <v>39</v>
      </c>
      <c r="AN520" s="71" t="s">
        <v>112</v>
      </c>
      <c r="AO520" s="72">
        <v>360</v>
      </c>
      <c r="AP520" s="73">
        <v>360</v>
      </c>
      <c r="AQ520" s="74"/>
      <c r="AR520" s="64" t="s">
        <v>113</v>
      </c>
      <c r="AS520" s="73">
        <v>35</v>
      </c>
      <c r="AT520" s="75" t="s">
        <v>282</v>
      </c>
    </row>
    <row r="521" spans="1:46" ht="35.1" customHeight="1" x14ac:dyDescent="0.25">
      <c r="A521" t="s">
        <v>287</v>
      </c>
      <c r="B521" t="s">
        <v>39</v>
      </c>
      <c r="C521" t="s">
        <v>257</v>
      </c>
      <c r="D521" t="s">
        <v>49</v>
      </c>
      <c r="E521" t="s">
        <v>248</v>
      </c>
      <c r="F521" t="s">
        <v>388</v>
      </c>
      <c r="K521" s="51" t="str">
        <f t="shared" si="39"/>
        <v>TC.CGKL K16Đ2</v>
      </c>
      <c r="L521" s="51"/>
      <c r="M521" s="58"/>
      <c r="N521" s="58"/>
      <c r="O521" s="58"/>
      <c r="P521" s="58"/>
      <c r="Q521" s="51"/>
      <c r="R521" s="58"/>
      <c r="V521" s="148"/>
      <c r="W521" s="5"/>
      <c r="X521" s="215"/>
      <c r="Y521" s="126" t="s">
        <v>93</v>
      </c>
      <c r="Z521" s="127"/>
      <c r="AA521" s="126" t="s">
        <v>49</v>
      </c>
      <c r="AB521" s="127"/>
      <c r="AC521" s="126" t="s">
        <v>249</v>
      </c>
      <c r="AD521" s="127"/>
      <c r="AE521" s="126" t="s">
        <v>49</v>
      </c>
      <c r="AF521" s="127"/>
      <c r="AG521" s="126" t="s">
        <v>17</v>
      </c>
      <c r="AH521" s="127"/>
      <c r="AI521" s="128"/>
      <c r="AJ521" s="129"/>
      <c r="AK521" s="128"/>
      <c r="AL521" s="129"/>
      <c r="AM521" s="64"/>
      <c r="AN521" s="65"/>
      <c r="AO521" s="62"/>
      <c r="AP521" s="62"/>
      <c r="AQ521" s="63"/>
      <c r="AR521" s="64"/>
      <c r="AS521" s="63"/>
      <c r="AT521" s="64"/>
    </row>
    <row r="522" spans="1:46" ht="35.1" customHeight="1" x14ac:dyDescent="0.3">
      <c r="A522" t="s">
        <v>287</v>
      </c>
      <c r="B522" t="s">
        <v>39</v>
      </c>
      <c r="C522" t="s">
        <v>258</v>
      </c>
      <c r="D522" t="s">
        <v>17</v>
      </c>
      <c r="E522" t="s">
        <v>384</v>
      </c>
      <c r="F522" t="s">
        <v>386</v>
      </c>
      <c r="K522" s="51" t="str">
        <f t="shared" si="39"/>
        <v>TC.CGKL K16Đ2</v>
      </c>
      <c r="L522" s="51"/>
      <c r="M522" s="58"/>
      <c r="N522" s="58"/>
      <c r="O522" s="58"/>
      <c r="P522" s="58"/>
      <c r="Q522" s="51"/>
      <c r="R522" s="58"/>
      <c r="V522" s="148"/>
      <c r="W522" s="5"/>
      <c r="X522" s="215"/>
      <c r="Y522" s="145"/>
      <c r="Z522" s="146"/>
      <c r="AA522" s="145"/>
      <c r="AB522" s="146"/>
      <c r="AC522" s="145"/>
      <c r="AD522" s="146"/>
      <c r="AE522" s="145"/>
      <c r="AF522" s="146"/>
      <c r="AG522" s="145"/>
      <c r="AH522" s="146"/>
      <c r="AI522" s="139"/>
      <c r="AJ522" s="140"/>
      <c r="AK522" s="139"/>
      <c r="AL522" s="140"/>
      <c r="AM522" s="66"/>
      <c r="AN522" s="48"/>
      <c r="AO522" s="49"/>
      <c r="AP522" s="49"/>
      <c r="AQ522" s="51"/>
      <c r="AR522" s="51"/>
      <c r="AS522" s="51"/>
      <c r="AT522" s="51"/>
    </row>
    <row r="523" spans="1:46" ht="35.1" customHeight="1" x14ac:dyDescent="0.25">
      <c r="A523" t="s">
        <v>287</v>
      </c>
      <c r="B523" t="s">
        <v>39</v>
      </c>
      <c r="C523" t="s">
        <v>256</v>
      </c>
      <c r="D523" t="s">
        <v>249</v>
      </c>
      <c r="E523" t="s">
        <v>387</v>
      </c>
      <c r="F523" t="s">
        <v>385</v>
      </c>
      <c r="K523" s="51" t="str">
        <f t="shared" si="39"/>
        <v>TC.CGKL K16Đ2</v>
      </c>
      <c r="L523" s="51"/>
      <c r="M523" s="58"/>
      <c r="N523" s="58"/>
      <c r="O523" s="58"/>
      <c r="P523" s="58"/>
      <c r="Q523" s="51"/>
      <c r="R523" s="58"/>
      <c r="V523" s="149"/>
      <c r="W523" s="5"/>
      <c r="X523" s="216"/>
      <c r="Y523" s="141" t="s">
        <v>389</v>
      </c>
      <c r="Z523" s="142"/>
      <c r="AA523" s="141" t="s">
        <v>388</v>
      </c>
      <c r="AB523" s="142"/>
      <c r="AC523" s="141" t="s">
        <v>385</v>
      </c>
      <c r="AD523" s="142"/>
      <c r="AE523" s="141" t="s">
        <v>388</v>
      </c>
      <c r="AF523" s="142"/>
      <c r="AG523" s="141" t="s">
        <v>386</v>
      </c>
      <c r="AH523" s="142"/>
      <c r="AI523" s="143"/>
      <c r="AJ523" s="144"/>
      <c r="AK523" s="143"/>
      <c r="AL523" s="144"/>
      <c r="AM523" s="67"/>
      <c r="AN523" s="68"/>
      <c r="AO523" s="69"/>
      <c r="AP523" s="69"/>
      <c r="AQ523" s="67"/>
      <c r="AR523" s="67"/>
      <c r="AS523" s="67"/>
      <c r="AT523" s="67"/>
    </row>
    <row r="524" spans="1:46" ht="35.1" customHeight="1" x14ac:dyDescent="0.3">
      <c r="K524" s="51" t="str">
        <f>W524</f>
        <v>TC.CGKL K17A</v>
      </c>
      <c r="L524" s="51"/>
      <c r="M524" s="58"/>
      <c r="N524" s="58"/>
      <c r="O524" s="58"/>
      <c r="P524" s="58"/>
      <c r="Q524" s="51"/>
      <c r="R524" s="58"/>
      <c r="V524" s="148">
        <v>41</v>
      </c>
      <c r="W524" s="33" t="s">
        <v>81</v>
      </c>
      <c r="X524" s="42" t="s">
        <v>5</v>
      </c>
      <c r="Y524" s="122" t="s">
        <v>254</v>
      </c>
      <c r="Z524" s="123"/>
      <c r="AA524" s="122" t="s">
        <v>255</v>
      </c>
      <c r="AB524" s="123"/>
      <c r="AC524" s="122" t="s">
        <v>256</v>
      </c>
      <c r="AD524" s="123"/>
      <c r="AE524" s="122" t="s">
        <v>257</v>
      </c>
      <c r="AF524" s="123"/>
      <c r="AG524" s="122" t="s">
        <v>258</v>
      </c>
      <c r="AH524" s="123"/>
      <c r="AI524" s="122" t="s">
        <v>259</v>
      </c>
      <c r="AJ524" s="123"/>
      <c r="AK524" s="122" t="s">
        <v>260</v>
      </c>
      <c r="AL524" s="123"/>
      <c r="AM524" s="66" t="s">
        <v>264</v>
      </c>
      <c r="AN524" s="70" t="s">
        <v>267</v>
      </c>
      <c r="AO524" s="49" t="s">
        <v>116</v>
      </c>
      <c r="AP524" s="49">
        <v>510</v>
      </c>
      <c r="AQ524" s="50" t="e">
        <f>COUNTIF(#REF!,'FILE MAU'!AO524)</f>
        <v>#REF!</v>
      </c>
      <c r="AR524" s="50"/>
      <c r="AS524" s="51"/>
      <c r="AT524" s="51"/>
    </row>
    <row r="525" spans="1:46" ht="35.1" customHeight="1" x14ac:dyDescent="0.3">
      <c r="A525" t="s">
        <v>274</v>
      </c>
      <c r="B525" t="s">
        <v>275</v>
      </c>
      <c r="C525" t="s">
        <v>276</v>
      </c>
      <c r="D525" t="s">
        <v>277</v>
      </c>
      <c r="E525" t="s">
        <v>278</v>
      </c>
      <c r="F525" t="s">
        <v>279</v>
      </c>
      <c r="K525" s="51" t="str">
        <f>K524</f>
        <v>TC.CGKL K17A</v>
      </c>
      <c r="L525" s="51"/>
      <c r="M525" s="58"/>
      <c r="N525" s="58"/>
      <c r="O525" s="58"/>
      <c r="P525" s="58"/>
      <c r="Q525" s="51"/>
      <c r="R525" s="58"/>
      <c r="V525" s="148"/>
      <c r="W525" s="6">
        <v>32</v>
      </c>
      <c r="X525" s="130" t="s">
        <v>173</v>
      </c>
      <c r="Y525" s="133" t="s">
        <v>253</v>
      </c>
      <c r="Z525" s="134"/>
      <c r="AA525" s="133" t="s">
        <v>405</v>
      </c>
      <c r="AB525" s="134"/>
      <c r="AC525" s="135" t="s">
        <v>10</v>
      </c>
      <c r="AD525" s="136"/>
      <c r="AE525" s="135" t="s">
        <v>10</v>
      </c>
      <c r="AF525" s="136"/>
      <c r="AG525" s="135" t="s">
        <v>10</v>
      </c>
      <c r="AH525" s="136"/>
      <c r="AI525" s="124"/>
      <c r="AJ525" s="125"/>
      <c r="AK525" s="124"/>
      <c r="AL525" s="125"/>
      <c r="AM525" s="66" t="str">
        <f>W524</f>
        <v>TC.CGKL K17A</v>
      </c>
      <c r="AN525" s="68" t="s">
        <v>293</v>
      </c>
      <c r="AO525" s="49" t="s">
        <v>272</v>
      </c>
      <c r="AP525" s="49">
        <v>510</v>
      </c>
      <c r="AQ525" s="69">
        <f>ROUNDUP(AP524/26,0)</f>
        <v>20</v>
      </c>
      <c r="AR525" s="69"/>
      <c r="AS525" s="67"/>
      <c r="AT525" s="67"/>
    </row>
    <row r="526" spans="1:46" ht="35.1" customHeight="1" x14ac:dyDescent="0.25">
      <c r="A526" t="s">
        <v>283</v>
      </c>
      <c r="B526" t="s">
        <v>81</v>
      </c>
      <c r="C526" t="s">
        <v>255</v>
      </c>
      <c r="D526" t="s">
        <v>251</v>
      </c>
      <c r="E526" t="s">
        <v>21</v>
      </c>
      <c r="F526" t="s">
        <v>300</v>
      </c>
      <c r="K526" s="51" t="str">
        <f t="shared" ref="K526:K536" si="40">K525</f>
        <v>TC.CGKL K17A</v>
      </c>
      <c r="L526" s="51"/>
      <c r="M526" s="58"/>
      <c r="N526" s="58"/>
      <c r="O526" s="58"/>
      <c r="P526" s="58"/>
      <c r="Q526" s="51"/>
      <c r="R526" s="58"/>
      <c r="V526" s="148"/>
      <c r="W526" s="5" t="s">
        <v>168</v>
      </c>
      <c r="X526" s="131"/>
      <c r="Y526" s="126" t="s">
        <v>250</v>
      </c>
      <c r="Z526" s="127"/>
      <c r="AA526" s="126" t="s">
        <v>251</v>
      </c>
      <c r="AB526" s="127"/>
      <c r="AC526" s="126" t="s">
        <v>56</v>
      </c>
      <c r="AD526" s="127"/>
      <c r="AE526" s="126" t="s">
        <v>373</v>
      </c>
      <c r="AF526" s="127"/>
      <c r="AG526" s="126" t="s">
        <v>251</v>
      </c>
      <c r="AH526" s="127"/>
      <c r="AI526" s="128"/>
      <c r="AJ526" s="129"/>
      <c r="AK526" s="128"/>
      <c r="AL526" s="129"/>
      <c r="AM526" s="66" t="s">
        <v>264</v>
      </c>
      <c r="AN526" s="66" t="s">
        <v>265</v>
      </c>
      <c r="AO526" s="70" t="s">
        <v>266</v>
      </c>
      <c r="AP526" s="70" t="s">
        <v>267</v>
      </c>
      <c r="AQ526" s="66" t="s">
        <v>268</v>
      </c>
      <c r="AR526" s="66" t="s">
        <v>269</v>
      </c>
      <c r="AS526" s="66" t="s">
        <v>270</v>
      </c>
      <c r="AT526" s="66" t="s">
        <v>271</v>
      </c>
    </row>
    <row r="527" spans="1:46" ht="35.1" customHeight="1" x14ac:dyDescent="0.25">
      <c r="A527" t="s">
        <v>283</v>
      </c>
      <c r="B527" t="s">
        <v>81</v>
      </c>
      <c r="C527" t="s">
        <v>254</v>
      </c>
      <c r="D527" t="s">
        <v>250</v>
      </c>
      <c r="E527" t="s">
        <v>249</v>
      </c>
      <c r="F527" t="s">
        <v>389</v>
      </c>
      <c r="K527" s="51" t="str">
        <f t="shared" si="40"/>
        <v>TC.CGKL K17A</v>
      </c>
      <c r="L527" s="51"/>
      <c r="M527" s="58"/>
      <c r="N527" s="58"/>
      <c r="O527" s="58"/>
      <c r="P527" s="58"/>
      <c r="Q527" s="51"/>
      <c r="R527" s="58"/>
      <c r="V527" s="148"/>
      <c r="W527" s="7"/>
      <c r="X527" s="131"/>
      <c r="Y527" s="137">
        <v>4</v>
      </c>
      <c r="Z527" s="138"/>
      <c r="AA527" s="137">
        <v>4</v>
      </c>
      <c r="AB527" s="138"/>
      <c r="AC527" s="137">
        <v>4</v>
      </c>
      <c r="AD527" s="138"/>
      <c r="AE527" s="137">
        <v>4</v>
      </c>
      <c r="AF527" s="138"/>
      <c r="AG527" s="137">
        <v>4</v>
      </c>
      <c r="AH527" s="138"/>
      <c r="AI527" s="128"/>
      <c r="AJ527" s="129"/>
      <c r="AK527" s="128"/>
      <c r="AL527" s="129"/>
      <c r="AM527" s="60" t="s">
        <v>81</v>
      </c>
      <c r="AN527" s="71" t="s">
        <v>56</v>
      </c>
      <c r="AO527" s="72">
        <v>78</v>
      </c>
      <c r="AP527" s="73">
        <v>78</v>
      </c>
      <c r="AQ527" s="74"/>
      <c r="AR527" s="64" t="s">
        <v>57</v>
      </c>
      <c r="AS527" s="73">
        <v>26</v>
      </c>
      <c r="AT527" s="75" t="s">
        <v>295</v>
      </c>
    </row>
    <row r="528" spans="1:46" ht="35.1" customHeight="1" x14ac:dyDescent="0.25">
      <c r="A528" t="s">
        <v>283</v>
      </c>
      <c r="B528" t="s">
        <v>81</v>
      </c>
      <c r="C528" t="s">
        <v>257</v>
      </c>
      <c r="D528" t="s">
        <v>373</v>
      </c>
      <c r="E528" t="s">
        <v>24</v>
      </c>
      <c r="F528" t="s">
        <v>356</v>
      </c>
      <c r="K528" s="51" t="str">
        <f t="shared" si="40"/>
        <v>TC.CGKL K17A</v>
      </c>
      <c r="L528" s="51"/>
      <c r="M528" s="58"/>
      <c r="N528" s="58"/>
      <c r="O528" s="58"/>
      <c r="P528" s="58"/>
      <c r="Q528" s="51"/>
      <c r="R528" s="58"/>
      <c r="V528" s="148"/>
      <c r="W528" s="7"/>
      <c r="X528" s="131"/>
      <c r="Y528" s="126" t="s">
        <v>249</v>
      </c>
      <c r="Z528" s="127"/>
      <c r="AA528" s="126" t="s">
        <v>21</v>
      </c>
      <c r="AB528" s="127"/>
      <c r="AC528" s="126" t="s">
        <v>57</v>
      </c>
      <c r="AD528" s="127"/>
      <c r="AE528" s="126" t="s">
        <v>24</v>
      </c>
      <c r="AF528" s="127"/>
      <c r="AG528" s="126" t="s">
        <v>21</v>
      </c>
      <c r="AH528" s="127"/>
      <c r="AI528" s="128"/>
      <c r="AJ528" s="129"/>
      <c r="AK528" s="128"/>
      <c r="AL528" s="129"/>
      <c r="AM528" s="60" t="s">
        <v>81</v>
      </c>
      <c r="AN528" s="71" t="s">
        <v>251</v>
      </c>
      <c r="AO528" s="72">
        <v>45</v>
      </c>
      <c r="AP528" s="73">
        <v>45</v>
      </c>
      <c r="AQ528" s="74"/>
      <c r="AR528" s="76" t="s">
        <v>307</v>
      </c>
      <c r="AS528" s="73">
        <v>26</v>
      </c>
      <c r="AT528" s="75" t="s">
        <v>295</v>
      </c>
    </row>
    <row r="529" spans="1:46" ht="35.1" customHeight="1" x14ac:dyDescent="0.25">
      <c r="A529" t="s">
        <v>283</v>
      </c>
      <c r="B529" t="s">
        <v>81</v>
      </c>
      <c r="C529" t="s">
        <v>258</v>
      </c>
      <c r="D529" t="s">
        <v>251</v>
      </c>
      <c r="E529" t="s">
        <v>21</v>
      </c>
      <c r="F529" t="s">
        <v>393</v>
      </c>
      <c r="K529" s="51" t="str">
        <f t="shared" si="40"/>
        <v>TC.CGKL K17A</v>
      </c>
      <c r="L529" s="51"/>
      <c r="M529" s="58"/>
      <c r="N529" s="58"/>
      <c r="O529" s="58"/>
      <c r="P529" s="58"/>
      <c r="Q529" s="51"/>
      <c r="R529" s="58"/>
      <c r="V529" s="148"/>
      <c r="W529" s="7"/>
      <c r="X529" s="131"/>
      <c r="Y529" s="145"/>
      <c r="Z529" s="146"/>
      <c r="AA529" s="145"/>
      <c r="AB529" s="146"/>
      <c r="AC529" s="145"/>
      <c r="AD529" s="146"/>
      <c r="AE529" s="145"/>
      <c r="AF529" s="146"/>
      <c r="AG529" s="145"/>
      <c r="AH529" s="146"/>
      <c r="AI529" s="139"/>
      <c r="AJ529" s="140"/>
      <c r="AK529" s="139"/>
      <c r="AL529" s="140"/>
      <c r="AM529" s="60" t="s">
        <v>81</v>
      </c>
      <c r="AN529" s="71" t="s">
        <v>373</v>
      </c>
      <c r="AO529" s="72">
        <v>71</v>
      </c>
      <c r="AP529" s="73">
        <v>71</v>
      </c>
      <c r="AQ529" s="74"/>
      <c r="AR529" s="64" t="s">
        <v>24</v>
      </c>
      <c r="AS529" s="73">
        <v>26</v>
      </c>
      <c r="AT529" s="75" t="s">
        <v>295</v>
      </c>
    </row>
    <row r="530" spans="1:46" ht="35.1" customHeight="1" x14ac:dyDescent="0.25">
      <c r="A530" t="s">
        <v>283</v>
      </c>
      <c r="B530" t="s">
        <v>81</v>
      </c>
      <c r="C530" t="s">
        <v>256</v>
      </c>
      <c r="D530" t="s">
        <v>56</v>
      </c>
      <c r="E530" t="s">
        <v>57</v>
      </c>
      <c r="F530" t="s">
        <v>204</v>
      </c>
      <c r="K530" s="51" t="str">
        <f t="shared" si="40"/>
        <v>TC.CGKL K17A</v>
      </c>
      <c r="L530" s="51"/>
      <c r="M530" s="58"/>
      <c r="N530" s="58"/>
      <c r="O530" s="58"/>
      <c r="P530" s="58"/>
      <c r="Q530" s="51"/>
      <c r="R530" s="58"/>
      <c r="V530" s="148"/>
      <c r="W530" s="8"/>
      <c r="X530" s="131"/>
      <c r="Y530" s="141" t="s">
        <v>389</v>
      </c>
      <c r="Z530" s="142"/>
      <c r="AA530" s="141" t="s">
        <v>300</v>
      </c>
      <c r="AB530" s="142"/>
      <c r="AC530" s="141" t="s">
        <v>204</v>
      </c>
      <c r="AD530" s="142"/>
      <c r="AE530" s="141" t="s">
        <v>356</v>
      </c>
      <c r="AF530" s="142"/>
      <c r="AG530" s="141" t="s">
        <v>393</v>
      </c>
      <c r="AH530" s="142"/>
      <c r="AI530" s="143"/>
      <c r="AJ530" s="144"/>
      <c r="AK530" s="143"/>
      <c r="AL530" s="144"/>
      <c r="AM530" s="60" t="s">
        <v>81</v>
      </c>
      <c r="AN530" s="71" t="s">
        <v>250</v>
      </c>
      <c r="AO530" s="72">
        <v>90</v>
      </c>
      <c r="AP530" s="73">
        <v>90</v>
      </c>
      <c r="AQ530" s="74"/>
      <c r="AR530" s="64" t="s">
        <v>249</v>
      </c>
      <c r="AS530" s="73">
        <v>26</v>
      </c>
      <c r="AT530" s="75" t="s">
        <v>295</v>
      </c>
    </row>
    <row r="531" spans="1:46" ht="35.1" customHeight="1" x14ac:dyDescent="0.25">
      <c r="A531" t="s">
        <v>274</v>
      </c>
      <c r="B531" t="s">
        <v>275</v>
      </c>
      <c r="C531" t="s">
        <v>276</v>
      </c>
      <c r="D531" t="s">
        <v>278</v>
      </c>
      <c r="E531" t="s">
        <v>277</v>
      </c>
      <c r="F531" t="s">
        <v>279</v>
      </c>
      <c r="K531" s="51" t="str">
        <f t="shared" si="40"/>
        <v>TC.CGKL K17A</v>
      </c>
      <c r="L531" s="51"/>
      <c r="M531" s="58"/>
      <c r="N531" s="58"/>
      <c r="O531" s="58"/>
      <c r="P531" s="58"/>
      <c r="Q531" s="51"/>
      <c r="R531" s="58"/>
      <c r="V531" s="148"/>
      <c r="W531" s="8"/>
      <c r="X531" s="131" t="s">
        <v>174</v>
      </c>
      <c r="Y531" s="153" t="s">
        <v>199</v>
      </c>
      <c r="Z531" s="154"/>
      <c r="AA531" s="154"/>
      <c r="AB531" s="154"/>
      <c r="AC531" s="154"/>
      <c r="AD531" s="154"/>
      <c r="AE531" s="154"/>
      <c r="AF531" s="154"/>
      <c r="AG531" s="154"/>
      <c r="AH531" s="154"/>
      <c r="AI531" s="154"/>
      <c r="AJ531" s="154"/>
      <c r="AK531" s="154"/>
      <c r="AL531" s="155"/>
      <c r="AM531" s="60" t="s">
        <v>81</v>
      </c>
      <c r="AN531" s="71" t="s">
        <v>247</v>
      </c>
      <c r="AO531" s="72">
        <v>105</v>
      </c>
      <c r="AP531" s="73">
        <v>105</v>
      </c>
      <c r="AQ531" s="74"/>
      <c r="AR531" s="64" t="s">
        <v>97</v>
      </c>
      <c r="AS531" s="73">
        <v>26</v>
      </c>
      <c r="AT531" s="75" t="s">
        <v>295</v>
      </c>
    </row>
    <row r="532" spans="1:46" ht="35.1" customHeight="1" x14ac:dyDescent="0.25">
      <c r="K532" s="51" t="str">
        <f t="shared" si="40"/>
        <v>TC.CGKL K17A</v>
      </c>
      <c r="L532" s="51"/>
      <c r="M532" s="58"/>
      <c r="N532" s="58"/>
      <c r="O532" s="58"/>
      <c r="P532" s="58"/>
      <c r="Q532" s="51"/>
      <c r="R532" s="58"/>
      <c r="V532" s="148"/>
      <c r="W532" s="8"/>
      <c r="X532" s="131"/>
      <c r="Y532" s="156"/>
      <c r="Z532" s="157"/>
      <c r="AA532" s="157"/>
      <c r="AB532" s="157"/>
      <c r="AC532" s="157"/>
      <c r="AD532" s="157"/>
      <c r="AE532" s="157"/>
      <c r="AF532" s="157"/>
      <c r="AG532" s="157"/>
      <c r="AH532" s="157"/>
      <c r="AI532" s="157"/>
      <c r="AJ532" s="157"/>
      <c r="AK532" s="157"/>
      <c r="AL532" s="158"/>
      <c r="AM532" s="60" t="s">
        <v>81</v>
      </c>
      <c r="AN532" s="71" t="s">
        <v>394</v>
      </c>
      <c r="AO532" s="72">
        <v>90</v>
      </c>
      <c r="AP532" s="73">
        <v>90</v>
      </c>
      <c r="AQ532" s="74"/>
      <c r="AR532" s="64" t="s">
        <v>49</v>
      </c>
      <c r="AS532" s="73">
        <v>26</v>
      </c>
      <c r="AT532" s="75" t="s">
        <v>295</v>
      </c>
    </row>
    <row r="533" spans="1:46" ht="35.1" customHeight="1" x14ac:dyDescent="0.25">
      <c r="K533" s="51" t="str">
        <f t="shared" si="40"/>
        <v>TC.CGKL K17A</v>
      </c>
      <c r="L533" s="51"/>
      <c r="M533" s="58"/>
      <c r="N533" s="58"/>
      <c r="O533" s="58"/>
      <c r="P533" s="58"/>
      <c r="Q533" s="51"/>
      <c r="R533" s="58"/>
      <c r="V533" s="148"/>
      <c r="W533" s="5"/>
      <c r="X533" s="131"/>
      <c r="Y533" s="156"/>
      <c r="Z533" s="157"/>
      <c r="AA533" s="157"/>
      <c r="AB533" s="157"/>
      <c r="AC533" s="157"/>
      <c r="AD533" s="157"/>
      <c r="AE533" s="157"/>
      <c r="AF533" s="157"/>
      <c r="AG533" s="157"/>
      <c r="AH533" s="157"/>
      <c r="AI533" s="157"/>
      <c r="AJ533" s="157"/>
      <c r="AK533" s="157"/>
      <c r="AL533" s="158"/>
      <c r="AM533" s="60" t="s">
        <v>81</v>
      </c>
      <c r="AN533" s="71" t="s">
        <v>384</v>
      </c>
      <c r="AO533" s="72">
        <v>105</v>
      </c>
      <c r="AP533" s="73">
        <v>105</v>
      </c>
      <c r="AQ533" s="74"/>
      <c r="AR533" s="64" t="s">
        <v>17</v>
      </c>
      <c r="AS533" s="73">
        <v>26</v>
      </c>
      <c r="AT533" s="75" t="s">
        <v>295</v>
      </c>
    </row>
    <row r="534" spans="1:46" ht="35.1" customHeight="1" x14ac:dyDescent="0.25">
      <c r="K534" s="51" t="str">
        <f t="shared" si="40"/>
        <v>TC.CGKL K17A</v>
      </c>
      <c r="L534" s="51"/>
      <c r="M534" s="58"/>
      <c r="N534" s="58"/>
      <c r="O534" s="58"/>
      <c r="P534" s="58"/>
      <c r="Q534" s="51"/>
      <c r="R534" s="58"/>
      <c r="V534" s="148"/>
      <c r="W534" s="5"/>
      <c r="X534" s="131"/>
      <c r="Y534" s="156"/>
      <c r="Z534" s="157"/>
      <c r="AA534" s="157"/>
      <c r="AB534" s="157"/>
      <c r="AC534" s="157"/>
      <c r="AD534" s="157"/>
      <c r="AE534" s="157"/>
      <c r="AF534" s="157"/>
      <c r="AG534" s="157"/>
      <c r="AH534" s="157"/>
      <c r="AI534" s="157"/>
      <c r="AJ534" s="157"/>
      <c r="AK534" s="157"/>
      <c r="AL534" s="158"/>
      <c r="AM534" s="60" t="s">
        <v>81</v>
      </c>
      <c r="AN534" s="71" t="s">
        <v>392</v>
      </c>
      <c r="AO534" s="72">
        <v>90</v>
      </c>
      <c r="AP534" s="73">
        <v>90</v>
      </c>
      <c r="AQ534" s="74"/>
      <c r="AR534" s="64" t="s">
        <v>126</v>
      </c>
      <c r="AS534" s="73">
        <v>26</v>
      </c>
      <c r="AT534" s="75" t="s">
        <v>295</v>
      </c>
    </row>
    <row r="535" spans="1:46" ht="35.1" customHeight="1" x14ac:dyDescent="0.3">
      <c r="K535" s="51" t="str">
        <f t="shared" si="40"/>
        <v>TC.CGKL K17A</v>
      </c>
      <c r="L535" s="51"/>
      <c r="M535" s="58"/>
      <c r="N535" s="58"/>
      <c r="O535" s="58"/>
      <c r="P535" s="58"/>
      <c r="Q535" s="51"/>
      <c r="R535" s="58"/>
      <c r="V535" s="148"/>
      <c r="W535" s="19"/>
      <c r="X535" s="131"/>
      <c r="Y535" s="156"/>
      <c r="Z535" s="157"/>
      <c r="AA535" s="157"/>
      <c r="AB535" s="157"/>
      <c r="AC535" s="157"/>
      <c r="AD535" s="157"/>
      <c r="AE535" s="157"/>
      <c r="AF535" s="157"/>
      <c r="AG535" s="157"/>
      <c r="AH535" s="157"/>
      <c r="AI535" s="157"/>
      <c r="AJ535" s="157"/>
      <c r="AK535" s="157"/>
      <c r="AL535" s="158"/>
      <c r="AM535" s="66"/>
      <c r="AN535" s="48"/>
      <c r="AO535" s="49"/>
      <c r="AP535" s="49"/>
      <c r="AQ535" s="51"/>
      <c r="AR535" s="51"/>
      <c r="AS535" s="51"/>
      <c r="AT535" s="51"/>
    </row>
    <row r="536" spans="1:46" ht="35.1" customHeight="1" x14ac:dyDescent="0.25">
      <c r="K536" s="51" t="str">
        <f t="shared" si="40"/>
        <v>TC.CGKL K17A</v>
      </c>
      <c r="L536" s="51"/>
      <c r="M536" s="58"/>
      <c r="N536" s="58"/>
      <c r="O536" s="58"/>
      <c r="P536" s="58"/>
      <c r="Q536" s="51"/>
      <c r="R536" s="58"/>
      <c r="V536" s="149"/>
      <c r="W536" s="7"/>
      <c r="X536" s="131"/>
      <c r="Y536" s="159"/>
      <c r="Z536" s="160"/>
      <c r="AA536" s="160"/>
      <c r="AB536" s="160"/>
      <c r="AC536" s="160"/>
      <c r="AD536" s="160"/>
      <c r="AE536" s="160"/>
      <c r="AF536" s="160"/>
      <c r="AG536" s="160"/>
      <c r="AH536" s="160"/>
      <c r="AI536" s="160"/>
      <c r="AJ536" s="160"/>
      <c r="AK536" s="160"/>
      <c r="AL536" s="161"/>
      <c r="AM536" s="67"/>
      <c r="AN536" s="68"/>
      <c r="AO536" s="69"/>
      <c r="AP536" s="69"/>
      <c r="AQ536" s="67"/>
      <c r="AR536" s="67"/>
      <c r="AS536" s="67"/>
      <c r="AT536" s="67"/>
    </row>
    <row r="537" spans="1:46" ht="35.1" customHeight="1" x14ac:dyDescent="0.3">
      <c r="K537" s="51" t="str">
        <f>W537</f>
        <v>TC.CGKL K17B</v>
      </c>
      <c r="L537" s="51"/>
      <c r="M537" s="58"/>
      <c r="N537" s="58"/>
      <c r="O537" s="58"/>
      <c r="P537" s="58"/>
      <c r="Q537" s="51"/>
      <c r="R537" s="58"/>
      <c r="V537" s="148">
        <v>42</v>
      </c>
      <c r="W537" s="33" t="s">
        <v>82</v>
      </c>
      <c r="X537" s="34" t="s">
        <v>5</v>
      </c>
      <c r="Y537" s="122" t="s">
        <v>254</v>
      </c>
      <c r="Z537" s="123"/>
      <c r="AA537" s="122" t="s">
        <v>255</v>
      </c>
      <c r="AB537" s="123"/>
      <c r="AC537" s="122" t="s">
        <v>256</v>
      </c>
      <c r="AD537" s="123"/>
      <c r="AE537" s="122" t="s">
        <v>257</v>
      </c>
      <c r="AF537" s="123"/>
      <c r="AG537" s="122" t="s">
        <v>258</v>
      </c>
      <c r="AH537" s="123"/>
      <c r="AI537" s="122" t="s">
        <v>259</v>
      </c>
      <c r="AJ537" s="123"/>
      <c r="AK537" s="122" t="s">
        <v>260</v>
      </c>
      <c r="AL537" s="123"/>
      <c r="AM537" s="66" t="s">
        <v>264</v>
      </c>
      <c r="AN537" s="70" t="s">
        <v>267</v>
      </c>
      <c r="AO537" s="49" t="s">
        <v>116</v>
      </c>
      <c r="AP537" s="49">
        <v>510</v>
      </c>
      <c r="AQ537" s="50" t="e">
        <f>COUNTIF(#REF!,'FILE MAU'!AO537)</f>
        <v>#REF!</v>
      </c>
      <c r="AR537" s="50"/>
      <c r="AS537" s="51"/>
      <c r="AT537" s="51"/>
    </row>
    <row r="538" spans="1:46" ht="35.1" customHeight="1" x14ac:dyDescent="0.3">
      <c r="A538" t="s">
        <v>274</v>
      </c>
      <c r="B538" t="s">
        <v>275</v>
      </c>
      <c r="C538" t="s">
        <v>276</v>
      </c>
      <c r="D538" t="s">
        <v>277</v>
      </c>
      <c r="E538" t="s">
        <v>278</v>
      </c>
      <c r="F538" t="s">
        <v>279</v>
      </c>
      <c r="K538" s="51" t="str">
        <f>K537</f>
        <v>TC.CGKL K17B</v>
      </c>
      <c r="L538" s="51"/>
      <c r="M538" s="58"/>
      <c r="N538" s="58"/>
      <c r="O538" s="58"/>
      <c r="P538" s="58"/>
      <c r="Q538" s="51"/>
      <c r="R538" s="58"/>
      <c r="V538" s="148"/>
      <c r="W538" s="6">
        <v>28</v>
      </c>
      <c r="X538" s="214" t="s">
        <v>173</v>
      </c>
      <c r="Y538" s="133" t="s">
        <v>253</v>
      </c>
      <c r="Z538" s="134"/>
      <c r="AA538" s="133" t="s">
        <v>405</v>
      </c>
      <c r="AB538" s="134"/>
      <c r="AC538" s="135" t="s">
        <v>10</v>
      </c>
      <c r="AD538" s="136"/>
      <c r="AE538" s="135" t="s">
        <v>10</v>
      </c>
      <c r="AF538" s="136"/>
      <c r="AG538" s="135" t="s">
        <v>10</v>
      </c>
      <c r="AH538" s="136"/>
      <c r="AI538" s="124"/>
      <c r="AJ538" s="125"/>
      <c r="AK538" s="124"/>
      <c r="AL538" s="125"/>
      <c r="AM538" s="66" t="str">
        <f>W537</f>
        <v>TC.CGKL K17B</v>
      </c>
      <c r="AN538" s="68" t="s">
        <v>293</v>
      </c>
      <c r="AO538" s="49" t="s">
        <v>272</v>
      </c>
      <c r="AP538" s="49">
        <v>510</v>
      </c>
      <c r="AQ538" s="69">
        <f>ROUNDUP(AP537/26,0)</f>
        <v>20</v>
      </c>
      <c r="AR538" s="69"/>
      <c r="AS538" s="67"/>
      <c r="AT538" s="67"/>
    </row>
    <row r="539" spans="1:46" ht="35.1" customHeight="1" x14ac:dyDescent="0.25">
      <c r="A539" t="s">
        <v>283</v>
      </c>
      <c r="B539" t="s">
        <v>82</v>
      </c>
      <c r="C539" t="s">
        <v>255</v>
      </c>
      <c r="D539" t="s">
        <v>373</v>
      </c>
      <c r="E539" t="s">
        <v>24</v>
      </c>
      <c r="F539" t="s">
        <v>245</v>
      </c>
      <c r="K539" s="51" t="str">
        <f t="shared" ref="K539:K549" si="41">K538</f>
        <v>TC.CGKL K17B</v>
      </c>
      <c r="L539" s="51"/>
      <c r="M539" s="58"/>
      <c r="N539" s="58"/>
      <c r="O539" s="58"/>
      <c r="P539" s="58"/>
      <c r="Q539" s="51"/>
      <c r="R539" s="58"/>
      <c r="V539" s="148"/>
      <c r="W539" s="35" t="s">
        <v>169</v>
      </c>
      <c r="X539" s="215"/>
      <c r="Y539" s="126" t="s">
        <v>54</v>
      </c>
      <c r="Z539" s="127"/>
      <c r="AA539" s="126" t="s">
        <v>373</v>
      </c>
      <c r="AB539" s="127"/>
      <c r="AC539" s="126" t="s">
        <v>251</v>
      </c>
      <c r="AD539" s="127"/>
      <c r="AE539" s="126" t="s">
        <v>56</v>
      </c>
      <c r="AF539" s="127"/>
      <c r="AG539" s="126" t="s">
        <v>251</v>
      </c>
      <c r="AH539" s="127"/>
      <c r="AI539" s="128"/>
      <c r="AJ539" s="129"/>
      <c r="AK539" s="128"/>
      <c r="AL539" s="129"/>
      <c r="AM539" s="66" t="s">
        <v>264</v>
      </c>
      <c r="AN539" s="66" t="s">
        <v>265</v>
      </c>
      <c r="AO539" s="70" t="s">
        <v>266</v>
      </c>
      <c r="AP539" s="70" t="s">
        <v>267</v>
      </c>
      <c r="AQ539" s="66" t="s">
        <v>268</v>
      </c>
      <c r="AR539" s="66" t="s">
        <v>269</v>
      </c>
      <c r="AS539" s="66" t="s">
        <v>270</v>
      </c>
      <c r="AT539" s="66" t="s">
        <v>271</v>
      </c>
    </row>
    <row r="540" spans="1:46" ht="35.1" customHeight="1" x14ac:dyDescent="0.25">
      <c r="A540" t="s">
        <v>283</v>
      </c>
      <c r="B540" t="s">
        <v>82</v>
      </c>
      <c r="C540" t="s">
        <v>254</v>
      </c>
      <c r="D540" t="s">
        <v>54</v>
      </c>
      <c r="E540" t="s">
        <v>66</v>
      </c>
      <c r="F540" t="s">
        <v>212</v>
      </c>
      <c r="K540" s="51" t="str">
        <f t="shared" si="41"/>
        <v>TC.CGKL K17B</v>
      </c>
      <c r="L540" s="51"/>
      <c r="M540" s="58"/>
      <c r="N540" s="58"/>
      <c r="O540" s="58"/>
      <c r="P540" s="58"/>
      <c r="Q540" s="51"/>
      <c r="R540" s="58"/>
      <c r="V540" s="148"/>
      <c r="W540" s="7"/>
      <c r="X540" s="215"/>
      <c r="Y540" s="137">
        <v>4</v>
      </c>
      <c r="Z540" s="138"/>
      <c r="AA540" s="137">
        <v>4</v>
      </c>
      <c r="AB540" s="138"/>
      <c r="AC540" s="137">
        <v>4</v>
      </c>
      <c r="AD540" s="138"/>
      <c r="AE540" s="137">
        <v>4</v>
      </c>
      <c r="AF540" s="138"/>
      <c r="AG540" s="137">
        <v>4</v>
      </c>
      <c r="AH540" s="138"/>
      <c r="AI540" s="128"/>
      <c r="AJ540" s="129"/>
      <c r="AK540" s="128"/>
      <c r="AL540" s="129"/>
      <c r="AM540" s="60" t="s">
        <v>82</v>
      </c>
      <c r="AN540" s="71" t="s">
        <v>54</v>
      </c>
      <c r="AO540" s="72">
        <v>24</v>
      </c>
      <c r="AP540" s="73">
        <v>24</v>
      </c>
      <c r="AQ540" s="74"/>
      <c r="AR540" s="64" t="s">
        <v>66</v>
      </c>
      <c r="AS540" s="73">
        <v>26</v>
      </c>
      <c r="AT540" s="75" t="s">
        <v>295</v>
      </c>
    </row>
    <row r="541" spans="1:46" ht="35.1" customHeight="1" x14ac:dyDescent="0.25">
      <c r="A541" t="s">
        <v>283</v>
      </c>
      <c r="B541" t="s">
        <v>82</v>
      </c>
      <c r="C541" t="s">
        <v>257</v>
      </c>
      <c r="D541" t="s">
        <v>56</v>
      </c>
      <c r="E541" t="s">
        <v>57</v>
      </c>
      <c r="F541" t="s">
        <v>298</v>
      </c>
      <c r="K541" s="51" t="str">
        <f t="shared" si="41"/>
        <v>TC.CGKL K17B</v>
      </c>
      <c r="L541" s="51"/>
      <c r="M541" s="58"/>
      <c r="N541" s="58"/>
      <c r="O541" s="58"/>
      <c r="P541" s="58"/>
      <c r="Q541" s="51"/>
      <c r="R541" s="58"/>
      <c r="V541" s="148"/>
      <c r="W541" s="7"/>
      <c r="X541" s="215"/>
      <c r="Y541" s="126" t="s">
        <v>66</v>
      </c>
      <c r="Z541" s="127"/>
      <c r="AA541" s="126" t="s">
        <v>24</v>
      </c>
      <c r="AB541" s="127"/>
      <c r="AC541" s="126" t="s">
        <v>22</v>
      </c>
      <c r="AD541" s="127"/>
      <c r="AE541" s="126" t="s">
        <v>57</v>
      </c>
      <c r="AF541" s="127"/>
      <c r="AG541" s="126" t="s">
        <v>22</v>
      </c>
      <c r="AH541" s="127"/>
      <c r="AI541" s="128"/>
      <c r="AJ541" s="129"/>
      <c r="AK541" s="128"/>
      <c r="AL541" s="129"/>
      <c r="AM541" s="60" t="s">
        <v>82</v>
      </c>
      <c r="AN541" s="71" t="s">
        <v>56</v>
      </c>
      <c r="AO541" s="72">
        <v>30</v>
      </c>
      <c r="AP541" s="73">
        <v>30</v>
      </c>
      <c r="AQ541" s="74"/>
      <c r="AR541" s="64" t="s">
        <v>57</v>
      </c>
      <c r="AS541" s="73">
        <v>26</v>
      </c>
      <c r="AT541" s="75" t="s">
        <v>295</v>
      </c>
    </row>
    <row r="542" spans="1:46" ht="35.1" customHeight="1" x14ac:dyDescent="0.25">
      <c r="A542" t="s">
        <v>283</v>
      </c>
      <c r="B542" t="s">
        <v>82</v>
      </c>
      <c r="C542" t="s">
        <v>258</v>
      </c>
      <c r="D542" t="s">
        <v>251</v>
      </c>
      <c r="E542" t="s">
        <v>22</v>
      </c>
      <c r="F542" t="s">
        <v>300</v>
      </c>
      <c r="K542" s="51" t="str">
        <f t="shared" si="41"/>
        <v>TC.CGKL K17B</v>
      </c>
      <c r="L542" s="51"/>
      <c r="M542" s="58"/>
      <c r="N542" s="58"/>
      <c r="O542" s="58"/>
      <c r="P542" s="58"/>
      <c r="Q542" s="51"/>
      <c r="R542" s="58"/>
      <c r="V542" s="148"/>
      <c r="W542" s="8"/>
      <c r="X542" s="215"/>
      <c r="Y542" s="145"/>
      <c r="Z542" s="146"/>
      <c r="AA542" s="145"/>
      <c r="AB542" s="146"/>
      <c r="AC542" s="145"/>
      <c r="AD542" s="146"/>
      <c r="AE542" s="145"/>
      <c r="AF542" s="146"/>
      <c r="AG542" s="145"/>
      <c r="AH542" s="146"/>
      <c r="AI542" s="139"/>
      <c r="AJ542" s="140"/>
      <c r="AK542" s="139"/>
      <c r="AL542" s="140"/>
      <c r="AM542" s="60" t="s">
        <v>82</v>
      </c>
      <c r="AN542" s="71" t="s">
        <v>251</v>
      </c>
      <c r="AO542" s="72">
        <v>45</v>
      </c>
      <c r="AP542" s="73">
        <v>45</v>
      </c>
      <c r="AQ542" s="74"/>
      <c r="AR542" s="76" t="s">
        <v>307</v>
      </c>
      <c r="AS542" s="73">
        <v>26</v>
      </c>
      <c r="AT542" s="75" t="s">
        <v>295</v>
      </c>
    </row>
    <row r="543" spans="1:46" ht="35.1" customHeight="1" x14ac:dyDescent="0.25">
      <c r="A543" t="s">
        <v>283</v>
      </c>
      <c r="B543" t="s">
        <v>82</v>
      </c>
      <c r="C543" t="s">
        <v>256</v>
      </c>
      <c r="D543" t="s">
        <v>251</v>
      </c>
      <c r="E543" t="s">
        <v>22</v>
      </c>
      <c r="F543" t="s">
        <v>323</v>
      </c>
      <c r="K543" s="51" t="str">
        <f t="shared" si="41"/>
        <v>TC.CGKL K17B</v>
      </c>
      <c r="L543" s="51"/>
      <c r="M543" s="58"/>
      <c r="N543" s="58"/>
      <c r="O543" s="58"/>
      <c r="P543" s="58"/>
      <c r="Q543" s="51"/>
      <c r="R543" s="58"/>
      <c r="V543" s="148"/>
      <c r="W543" s="8"/>
      <c r="X543" s="215"/>
      <c r="Y543" s="141" t="s">
        <v>212</v>
      </c>
      <c r="Z543" s="142"/>
      <c r="AA543" s="141" t="s">
        <v>245</v>
      </c>
      <c r="AB543" s="142"/>
      <c r="AC543" s="141" t="s">
        <v>323</v>
      </c>
      <c r="AD543" s="142"/>
      <c r="AE543" s="141" t="s">
        <v>298</v>
      </c>
      <c r="AF543" s="142"/>
      <c r="AG543" s="141" t="s">
        <v>300</v>
      </c>
      <c r="AH543" s="142"/>
      <c r="AI543" s="143"/>
      <c r="AJ543" s="144"/>
      <c r="AK543" s="143"/>
      <c r="AL543" s="144"/>
      <c r="AM543" s="60" t="s">
        <v>82</v>
      </c>
      <c r="AN543" s="71" t="s">
        <v>373</v>
      </c>
      <c r="AO543" s="72">
        <v>90</v>
      </c>
      <c r="AP543" s="73">
        <v>90</v>
      </c>
      <c r="AQ543" s="74"/>
      <c r="AR543" s="64" t="s">
        <v>24</v>
      </c>
      <c r="AS543" s="73">
        <v>26</v>
      </c>
      <c r="AT543" s="75" t="s">
        <v>295</v>
      </c>
    </row>
    <row r="544" spans="1:46" ht="35.1" customHeight="1" x14ac:dyDescent="0.25">
      <c r="A544" t="s">
        <v>274</v>
      </c>
      <c r="B544" t="s">
        <v>275</v>
      </c>
      <c r="C544" t="s">
        <v>276</v>
      </c>
      <c r="D544" t="s">
        <v>278</v>
      </c>
      <c r="E544" t="s">
        <v>277</v>
      </c>
      <c r="F544" t="s">
        <v>279</v>
      </c>
      <c r="K544" s="51" t="str">
        <f t="shared" si="41"/>
        <v>TC.CGKL K17B</v>
      </c>
      <c r="L544" s="51"/>
      <c r="M544" s="58"/>
      <c r="N544" s="58"/>
      <c r="O544" s="58"/>
      <c r="P544" s="58"/>
      <c r="Q544" s="51"/>
      <c r="R544" s="58"/>
      <c r="V544" s="148"/>
      <c r="W544" s="8"/>
      <c r="X544" s="215" t="s">
        <v>174</v>
      </c>
      <c r="Y544" s="153" t="s">
        <v>199</v>
      </c>
      <c r="Z544" s="154"/>
      <c r="AA544" s="154"/>
      <c r="AB544" s="154"/>
      <c r="AC544" s="154"/>
      <c r="AD544" s="154"/>
      <c r="AE544" s="154"/>
      <c r="AF544" s="154"/>
      <c r="AG544" s="154"/>
      <c r="AH544" s="154"/>
      <c r="AI544" s="154"/>
      <c r="AJ544" s="154"/>
      <c r="AK544" s="154"/>
      <c r="AL544" s="155"/>
      <c r="AM544" s="60" t="s">
        <v>82</v>
      </c>
      <c r="AN544" s="71" t="s">
        <v>250</v>
      </c>
      <c r="AO544" s="72">
        <v>90</v>
      </c>
      <c r="AP544" s="73">
        <v>90</v>
      </c>
      <c r="AQ544" s="74"/>
      <c r="AR544" s="64" t="s">
        <v>249</v>
      </c>
      <c r="AS544" s="73">
        <v>26</v>
      </c>
      <c r="AT544" s="75" t="s">
        <v>295</v>
      </c>
    </row>
    <row r="545" spans="1:46" ht="35.1" customHeight="1" x14ac:dyDescent="0.25">
      <c r="K545" s="51" t="str">
        <f t="shared" si="41"/>
        <v>TC.CGKL K17B</v>
      </c>
      <c r="L545" s="51"/>
      <c r="M545" s="58"/>
      <c r="N545" s="58"/>
      <c r="O545" s="58"/>
      <c r="P545" s="58"/>
      <c r="Q545" s="51"/>
      <c r="R545" s="58"/>
      <c r="V545" s="148"/>
      <c r="W545" s="5"/>
      <c r="X545" s="215"/>
      <c r="Y545" s="156"/>
      <c r="Z545" s="157"/>
      <c r="AA545" s="157"/>
      <c r="AB545" s="157"/>
      <c r="AC545" s="157"/>
      <c r="AD545" s="157"/>
      <c r="AE545" s="157"/>
      <c r="AF545" s="157"/>
      <c r="AG545" s="157"/>
      <c r="AH545" s="157"/>
      <c r="AI545" s="157"/>
      <c r="AJ545" s="157"/>
      <c r="AK545" s="157"/>
      <c r="AL545" s="158"/>
      <c r="AM545" s="60" t="s">
        <v>82</v>
      </c>
      <c r="AN545" s="71" t="s">
        <v>247</v>
      </c>
      <c r="AO545" s="72">
        <v>105</v>
      </c>
      <c r="AP545" s="73">
        <v>105</v>
      </c>
      <c r="AQ545" s="74"/>
      <c r="AR545" s="64" t="s">
        <v>97</v>
      </c>
      <c r="AS545" s="73">
        <v>26</v>
      </c>
      <c r="AT545" s="75" t="s">
        <v>295</v>
      </c>
    </row>
    <row r="546" spans="1:46" ht="35.1" customHeight="1" x14ac:dyDescent="0.25">
      <c r="K546" s="51" t="str">
        <f t="shared" si="41"/>
        <v>TC.CGKL K17B</v>
      </c>
      <c r="L546" s="51"/>
      <c r="M546" s="58"/>
      <c r="N546" s="58"/>
      <c r="O546" s="58"/>
      <c r="P546" s="58"/>
      <c r="Q546" s="51"/>
      <c r="R546" s="58"/>
      <c r="V546" s="148"/>
      <c r="W546" s="5"/>
      <c r="X546" s="215"/>
      <c r="Y546" s="156"/>
      <c r="Z546" s="157"/>
      <c r="AA546" s="157"/>
      <c r="AB546" s="157"/>
      <c r="AC546" s="157"/>
      <c r="AD546" s="157"/>
      <c r="AE546" s="157"/>
      <c r="AF546" s="157"/>
      <c r="AG546" s="157"/>
      <c r="AH546" s="157"/>
      <c r="AI546" s="157"/>
      <c r="AJ546" s="157"/>
      <c r="AK546" s="157"/>
      <c r="AL546" s="158"/>
      <c r="AM546" s="60" t="s">
        <v>82</v>
      </c>
      <c r="AN546" s="71" t="s">
        <v>394</v>
      </c>
      <c r="AO546" s="72">
        <v>90</v>
      </c>
      <c r="AP546" s="73">
        <v>90</v>
      </c>
      <c r="AQ546" s="74"/>
      <c r="AR546" s="64" t="s">
        <v>49</v>
      </c>
      <c r="AS546" s="73">
        <v>26</v>
      </c>
      <c r="AT546" s="75" t="s">
        <v>295</v>
      </c>
    </row>
    <row r="547" spans="1:46" ht="35.1" customHeight="1" x14ac:dyDescent="0.25">
      <c r="K547" s="51" t="str">
        <f t="shared" si="41"/>
        <v>TC.CGKL K17B</v>
      </c>
      <c r="L547" s="51"/>
      <c r="M547" s="58"/>
      <c r="N547" s="58"/>
      <c r="O547" s="58"/>
      <c r="P547" s="58"/>
      <c r="Q547" s="51"/>
      <c r="R547" s="58"/>
      <c r="V547" s="148"/>
      <c r="W547" s="5"/>
      <c r="X547" s="215"/>
      <c r="Y547" s="156"/>
      <c r="Z547" s="157"/>
      <c r="AA547" s="157"/>
      <c r="AB547" s="157"/>
      <c r="AC547" s="157"/>
      <c r="AD547" s="157"/>
      <c r="AE547" s="157"/>
      <c r="AF547" s="157"/>
      <c r="AG547" s="157"/>
      <c r="AH547" s="157"/>
      <c r="AI547" s="157"/>
      <c r="AJ547" s="157"/>
      <c r="AK547" s="157"/>
      <c r="AL547" s="158"/>
      <c r="AM547" s="60" t="s">
        <v>82</v>
      </c>
      <c r="AN547" s="71" t="s">
        <v>384</v>
      </c>
      <c r="AO547" s="72">
        <v>105</v>
      </c>
      <c r="AP547" s="73">
        <v>105</v>
      </c>
      <c r="AQ547" s="74"/>
      <c r="AR547" s="76" t="s">
        <v>307</v>
      </c>
      <c r="AS547" s="73">
        <v>26</v>
      </c>
      <c r="AT547" s="75" t="s">
        <v>295</v>
      </c>
    </row>
    <row r="548" spans="1:46" ht="35.1" customHeight="1" x14ac:dyDescent="0.25">
      <c r="K548" s="51" t="str">
        <f t="shared" si="41"/>
        <v>TC.CGKL K17B</v>
      </c>
      <c r="L548" s="51"/>
      <c r="M548" s="58"/>
      <c r="N548" s="58"/>
      <c r="O548" s="58"/>
      <c r="P548" s="58"/>
      <c r="Q548" s="51"/>
      <c r="R548" s="58"/>
      <c r="V548" s="148"/>
      <c r="W548" s="7"/>
      <c r="X548" s="215"/>
      <c r="Y548" s="156"/>
      <c r="Z548" s="157"/>
      <c r="AA548" s="157"/>
      <c r="AB548" s="157"/>
      <c r="AC548" s="157"/>
      <c r="AD548" s="157"/>
      <c r="AE548" s="157"/>
      <c r="AF548" s="157"/>
      <c r="AG548" s="157"/>
      <c r="AH548" s="157"/>
      <c r="AI548" s="157"/>
      <c r="AJ548" s="157"/>
      <c r="AK548" s="157"/>
      <c r="AL548" s="158"/>
      <c r="AM548" s="60" t="s">
        <v>82</v>
      </c>
      <c r="AN548" s="71" t="s">
        <v>392</v>
      </c>
      <c r="AO548" s="72">
        <v>90</v>
      </c>
      <c r="AP548" s="73">
        <v>90</v>
      </c>
      <c r="AQ548" s="74"/>
      <c r="AR548" s="64" t="s">
        <v>126</v>
      </c>
      <c r="AS548" s="73">
        <v>26</v>
      </c>
      <c r="AT548" s="75" t="s">
        <v>295</v>
      </c>
    </row>
    <row r="549" spans="1:46" ht="35.1" customHeight="1" x14ac:dyDescent="0.25">
      <c r="K549" s="51" t="str">
        <f t="shared" si="41"/>
        <v>TC.CGKL K17B</v>
      </c>
      <c r="L549" s="51"/>
      <c r="M549" s="58"/>
      <c r="N549" s="58"/>
      <c r="O549" s="58"/>
      <c r="P549" s="58"/>
      <c r="Q549" s="51"/>
      <c r="R549" s="58"/>
      <c r="V549" s="149"/>
      <c r="W549" s="36"/>
      <c r="X549" s="215"/>
      <c r="Y549" s="159"/>
      <c r="Z549" s="160"/>
      <c r="AA549" s="160"/>
      <c r="AB549" s="160"/>
      <c r="AC549" s="160"/>
      <c r="AD549" s="160"/>
      <c r="AE549" s="160"/>
      <c r="AF549" s="160"/>
      <c r="AG549" s="160"/>
      <c r="AH549" s="160"/>
      <c r="AI549" s="160"/>
      <c r="AJ549" s="160"/>
      <c r="AK549" s="160"/>
      <c r="AL549" s="161"/>
      <c r="AM549" s="67"/>
      <c r="AN549" s="68"/>
      <c r="AO549" s="69"/>
      <c r="AP549" s="69"/>
      <c r="AQ549" s="67"/>
      <c r="AR549" s="67"/>
      <c r="AS549" s="67"/>
      <c r="AT549" s="67"/>
    </row>
    <row r="550" spans="1:46" ht="35.1" customHeight="1" x14ac:dyDescent="0.3">
      <c r="K550" s="51" t="str">
        <f>W550</f>
        <v>TC.CGKL K17C</v>
      </c>
      <c r="L550" s="51"/>
      <c r="M550" s="58"/>
      <c r="N550" s="58"/>
      <c r="O550" s="58"/>
      <c r="P550" s="58"/>
      <c r="Q550" s="51"/>
      <c r="R550" s="58"/>
      <c r="V550" s="148">
        <v>43</v>
      </c>
      <c r="W550" s="33" t="s">
        <v>83</v>
      </c>
      <c r="X550" s="34" t="s">
        <v>5</v>
      </c>
      <c r="Y550" s="122" t="s">
        <v>254</v>
      </c>
      <c r="Z550" s="123"/>
      <c r="AA550" s="122" t="s">
        <v>255</v>
      </c>
      <c r="AB550" s="123"/>
      <c r="AC550" s="122" t="s">
        <v>256</v>
      </c>
      <c r="AD550" s="123"/>
      <c r="AE550" s="122" t="s">
        <v>257</v>
      </c>
      <c r="AF550" s="123"/>
      <c r="AG550" s="122" t="s">
        <v>258</v>
      </c>
      <c r="AH550" s="123"/>
      <c r="AI550" s="122" t="s">
        <v>259</v>
      </c>
      <c r="AJ550" s="123"/>
      <c r="AK550" s="122" t="s">
        <v>260</v>
      </c>
      <c r="AL550" s="123"/>
      <c r="AM550" s="66" t="s">
        <v>264</v>
      </c>
      <c r="AN550" s="70" t="s">
        <v>267</v>
      </c>
      <c r="AO550" s="49" t="s">
        <v>116</v>
      </c>
      <c r="AP550" s="49">
        <v>510</v>
      </c>
      <c r="AQ550" s="50" t="e">
        <f>COUNTIF(#REF!,'FILE MAU'!AO550)</f>
        <v>#REF!</v>
      </c>
      <c r="AR550" s="50"/>
      <c r="AS550" s="51"/>
      <c r="AT550" s="51"/>
    </row>
    <row r="551" spans="1:46" ht="35.1" customHeight="1" x14ac:dyDescent="0.3">
      <c r="A551" t="s">
        <v>274</v>
      </c>
      <c r="B551" t="s">
        <v>275</v>
      </c>
      <c r="C551" t="s">
        <v>276</v>
      </c>
      <c r="D551" t="s">
        <v>277</v>
      </c>
      <c r="E551" t="s">
        <v>278</v>
      </c>
      <c r="F551" t="s">
        <v>279</v>
      </c>
      <c r="K551" s="51" t="str">
        <f>K550</f>
        <v>TC.CGKL K17C</v>
      </c>
      <c r="L551" s="51"/>
      <c r="M551" s="58"/>
      <c r="N551" s="58"/>
      <c r="O551" s="58"/>
      <c r="P551" s="58"/>
      <c r="Q551" s="51"/>
      <c r="R551" s="58"/>
      <c r="V551" s="148"/>
      <c r="W551" s="2">
        <v>23</v>
      </c>
      <c r="X551" s="214" t="s">
        <v>173</v>
      </c>
      <c r="Y551" s="133" t="s">
        <v>253</v>
      </c>
      <c r="Z551" s="134"/>
      <c r="AA551" s="133" t="s">
        <v>405</v>
      </c>
      <c r="AB551" s="134"/>
      <c r="AC551" s="135" t="s">
        <v>10</v>
      </c>
      <c r="AD551" s="136"/>
      <c r="AE551" s="135" t="s">
        <v>10</v>
      </c>
      <c r="AF551" s="136"/>
      <c r="AG551" s="135" t="s">
        <v>10</v>
      </c>
      <c r="AH551" s="136"/>
      <c r="AI551" s="124"/>
      <c r="AJ551" s="125"/>
      <c r="AK551" s="124"/>
      <c r="AL551" s="125"/>
      <c r="AM551" s="66" t="str">
        <f>W550</f>
        <v>TC.CGKL K17C</v>
      </c>
      <c r="AN551" s="68" t="s">
        <v>293</v>
      </c>
      <c r="AO551" s="49" t="s">
        <v>272</v>
      </c>
      <c r="AP551" s="49">
        <v>510</v>
      </c>
      <c r="AQ551" s="69">
        <f>ROUNDUP(AP550/26,0)</f>
        <v>20</v>
      </c>
      <c r="AR551" s="69"/>
      <c r="AS551" s="67"/>
      <c r="AT551" s="67"/>
    </row>
    <row r="552" spans="1:46" ht="35.1" customHeight="1" x14ac:dyDescent="0.25">
      <c r="A552" t="s">
        <v>283</v>
      </c>
      <c r="B552" t="s">
        <v>83</v>
      </c>
      <c r="C552" t="s">
        <v>255</v>
      </c>
      <c r="D552" t="s">
        <v>251</v>
      </c>
      <c r="E552" t="s">
        <v>22</v>
      </c>
      <c r="F552" t="s">
        <v>393</v>
      </c>
      <c r="K552" s="51" t="str">
        <f t="shared" ref="K552:K562" si="42">K551</f>
        <v>TC.CGKL K17C</v>
      </c>
      <c r="L552" s="51"/>
      <c r="M552" s="58"/>
      <c r="N552" s="58"/>
      <c r="O552" s="58"/>
      <c r="P552" s="58"/>
      <c r="Q552" s="51"/>
      <c r="R552" s="58"/>
      <c r="V552" s="148"/>
      <c r="W552" s="35" t="s">
        <v>166</v>
      </c>
      <c r="X552" s="215"/>
      <c r="Y552" s="126" t="s">
        <v>250</v>
      </c>
      <c r="Z552" s="127"/>
      <c r="AA552" s="126" t="s">
        <v>251</v>
      </c>
      <c r="AB552" s="127"/>
      <c r="AC552" s="126" t="s">
        <v>373</v>
      </c>
      <c r="AD552" s="127"/>
      <c r="AE552" s="126" t="s">
        <v>10</v>
      </c>
      <c r="AF552" s="127"/>
      <c r="AG552" s="126" t="s">
        <v>252</v>
      </c>
      <c r="AH552" s="127"/>
      <c r="AI552" s="128"/>
      <c r="AJ552" s="129"/>
      <c r="AK552" s="128"/>
      <c r="AL552" s="129"/>
      <c r="AM552" s="66" t="s">
        <v>264</v>
      </c>
      <c r="AN552" s="66" t="s">
        <v>265</v>
      </c>
      <c r="AO552" s="70" t="s">
        <v>266</v>
      </c>
      <c r="AP552" s="70" t="s">
        <v>267</v>
      </c>
      <c r="AQ552" s="66" t="s">
        <v>268</v>
      </c>
      <c r="AR552" s="66" t="s">
        <v>269</v>
      </c>
      <c r="AS552" s="66" t="s">
        <v>270</v>
      </c>
      <c r="AT552" s="66" t="s">
        <v>271</v>
      </c>
    </row>
    <row r="553" spans="1:46" ht="35.1" customHeight="1" x14ac:dyDescent="0.25">
      <c r="A553" t="s">
        <v>283</v>
      </c>
      <c r="B553" t="s">
        <v>83</v>
      </c>
      <c r="C553" t="s">
        <v>254</v>
      </c>
      <c r="D553" t="s">
        <v>250</v>
      </c>
      <c r="E553" t="s">
        <v>97</v>
      </c>
      <c r="F553" t="s">
        <v>391</v>
      </c>
      <c r="K553" s="51" t="str">
        <f t="shared" si="42"/>
        <v>TC.CGKL K17C</v>
      </c>
      <c r="L553" s="51"/>
      <c r="M553" s="58"/>
      <c r="N553" s="58"/>
      <c r="O553" s="58"/>
      <c r="P553" s="58"/>
      <c r="Q553" s="51"/>
      <c r="R553" s="58"/>
      <c r="V553" s="148"/>
      <c r="W553" s="35"/>
      <c r="X553" s="215"/>
      <c r="Y553" s="137">
        <v>3</v>
      </c>
      <c r="Z553" s="138"/>
      <c r="AA553" s="137">
        <v>3</v>
      </c>
      <c r="AB553" s="138"/>
      <c r="AC553" s="137">
        <v>3</v>
      </c>
      <c r="AD553" s="138"/>
      <c r="AE553" s="137"/>
      <c r="AF553" s="138"/>
      <c r="AG553" s="137">
        <v>3</v>
      </c>
      <c r="AH553" s="138"/>
      <c r="AI553" s="128"/>
      <c r="AJ553" s="129"/>
      <c r="AK553" s="128"/>
      <c r="AL553" s="129"/>
      <c r="AM553" s="60" t="s">
        <v>83</v>
      </c>
      <c r="AN553" s="71" t="s">
        <v>251</v>
      </c>
      <c r="AO553" s="72">
        <v>45</v>
      </c>
      <c r="AP553" s="73">
        <v>45</v>
      </c>
      <c r="AQ553" s="74"/>
      <c r="AR553" s="76" t="s">
        <v>307</v>
      </c>
      <c r="AS553" s="73">
        <v>23</v>
      </c>
      <c r="AT553" s="75" t="s">
        <v>282</v>
      </c>
    </row>
    <row r="554" spans="1:46" ht="35.1" customHeight="1" x14ac:dyDescent="0.25">
      <c r="A554" t="s">
        <v>283</v>
      </c>
      <c r="B554" t="s">
        <v>83</v>
      </c>
      <c r="C554" t="s">
        <v>258</v>
      </c>
      <c r="D554" t="s">
        <v>252</v>
      </c>
      <c r="E554" t="s">
        <v>129</v>
      </c>
      <c r="F554" t="s">
        <v>340</v>
      </c>
      <c r="K554" s="51" t="str">
        <f t="shared" si="42"/>
        <v>TC.CGKL K17C</v>
      </c>
      <c r="L554" s="51"/>
      <c r="M554" s="58"/>
      <c r="N554" s="58"/>
      <c r="O554" s="58"/>
      <c r="P554" s="58"/>
      <c r="Q554" s="51"/>
      <c r="R554" s="58"/>
      <c r="V554" s="148"/>
      <c r="W554" s="37"/>
      <c r="X554" s="215"/>
      <c r="Y554" s="126" t="s">
        <v>97</v>
      </c>
      <c r="Z554" s="127"/>
      <c r="AA554" s="126" t="s">
        <v>22</v>
      </c>
      <c r="AB554" s="127"/>
      <c r="AC554" s="126" t="s">
        <v>24</v>
      </c>
      <c r="AD554" s="127"/>
      <c r="AE554" s="126" t="s">
        <v>10</v>
      </c>
      <c r="AF554" s="127"/>
      <c r="AG554" s="126" t="s">
        <v>129</v>
      </c>
      <c r="AH554" s="127"/>
      <c r="AI554" s="128"/>
      <c r="AJ554" s="129"/>
      <c r="AK554" s="128"/>
      <c r="AL554" s="129"/>
      <c r="AM554" s="60" t="s">
        <v>83</v>
      </c>
      <c r="AN554" s="82" t="s">
        <v>252</v>
      </c>
      <c r="AO554" s="72">
        <v>30</v>
      </c>
      <c r="AP554" s="73">
        <v>30</v>
      </c>
      <c r="AQ554" s="83"/>
      <c r="AR554" s="84" t="s">
        <v>129</v>
      </c>
      <c r="AS554" s="73">
        <v>23</v>
      </c>
      <c r="AT554" s="64"/>
    </row>
    <row r="555" spans="1:46" ht="35.1" customHeight="1" x14ac:dyDescent="0.25">
      <c r="A555" t="s">
        <v>283</v>
      </c>
      <c r="B555" t="s">
        <v>83</v>
      </c>
      <c r="C555" t="s">
        <v>256</v>
      </c>
      <c r="D555" t="s">
        <v>373</v>
      </c>
      <c r="E555" t="s">
        <v>24</v>
      </c>
      <c r="F555" t="s">
        <v>245</v>
      </c>
      <c r="K555" s="51" t="str">
        <f t="shared" si="42"/>
        <v>TC.CGKL K17C</v>
      </c>
      <c r="L555" s="51"/>
      <c r="M555" s="58"/>
      <c r="N555" s="58"/>
      <c r="O555" s="58"/>
      <c r="P555" s="58"/>
      <c r="Q555" s="51"/>
      <c r="R555" s="58"/>
      <c r="V555" s="148"/>
      <c r="W555" s="37"/>
      <c r="X555" s="215"/>
      <c r="Y555" s="145"/>
      <c r="Z555" s="146"/>
      <c r="AA555" s="145"/>
      <c r="AB555" s="146"/>
      <c r="AC555" s="145"/>
      <c r="AD555" s="146"/>
      <c r="AE555" s="145"/>
      <c r="AF555" s="146"/>
      <c r="AG555" s="145"/>
      <c r="AH555" s="146"/>
      <c r="AI555" s="139"/>
      <c r="AJ555" s="140"/>
      <c r="AK555" s="139"/>
      <c r="AL555" s="140"/>
      <c r="AM555" s="60" t="s">
        <v>83</v>
      </c>
      <c r="AN555" s="71" t="s">
        <v>373</v>
      </c>
      <c r="AO555" s="72">
        <v>41</v>
      </c>
      <c r="AP555" s="73">
        <v>41</v>
      </c>
      <c r="AQ555" s="74"/>
      <c r="AR555" s="64" t="s">
        <v>24</v>
      </c>
      <c r="AS555" s="73">
        <v>23</v>
      </c>
      <c r="AT555" s="75" t="s">
        <v>282</v>
      </c>
    </row>
    <row r="556" spans="1:46" ht="35.1" customHeight="1" x14ac:dyDescent="0.25">
      <c r="K556" s="51" t="str">
        <f t="shared" si="42"/>
        <v>TC.CGKL K17C</v>
      </c>
      <c r="L556" s="51"/>
      <c r="M556" s="58"/>
      <c r="N556" s="58"/>
      <c r="O556" s="58"/>
      <c r="P556" s="58"/>
      <c r="Q556" s="51"/>
      <c r="R556" s="58"/>
      <c r="V556" s="148"/>
      <c r="W556" s="37"/>
      <c r="X556" s="215"/>
      <c r="Y556" s="141" t="s">
        <v>391</v>
      </c>
      <c r="Z556" s="142"/>
      <c r="AA556" s="141" t="s">
        <v>393</v>
      </c>
      <c r="AB556" s="142"/>
      <c r="AC556" s="141" t="s">
        <v>245</v>
      </c>
      <c r="AD556" s="142"/>
      <c r="AE556" s="141" t="s">
        <v>10</v>
      </c>
      <c r="AF556" s="142"/>
      <c r="AG556" s="141" t="s">
        <v>340</v>
      </c>
      <c r="AH556" s="142"/>
      <c r="AI556" s="143"/>
      <c r="AJ556" s="144"/>
      <c r="AK556" s="143"/>
      <c r="AL556" s="144"/>
      <c r="AM556" s="60" t="s">
        <v>83</v>
      </c>
      <c r="AN556" s="71" t="s">
        <v>250</v>
      </c>
      <c r="AO556" s="72">
        <v>90</v>
      </c>
      <c r="AP556" s="73">
        <v>90</v>
      </c>
      <c r="AQ556" s="74"/>
      <c r="AR556" s="64" t="s">
        <v>97</v>
      </c>
      <c r="AS556" s="73">
        <v>23</v>
      </c>
      <c r="AT556" s="75" t="s">
        <v>282</v>
      </c>
    </row>
    <row r="557" spans="1:46" ht="35.1" customHeight="1" x14ac:dyDescent="0.25">
      <c r="A557" t="s">
        <v>274</v>
      </c>
      <c r="B557" t="s">
        <v>275</v>
      </c>
      <c r="C557" t="s">
        <v>276</v>
      </c>
      <c r="D557" t="s">
        <v>278</v>
      </c>
      <c r="E557" t="s">
        <v>277</v>
      </c>
      <c r="F557" t="s">
        <v>279</v>
      </c>
      <c r="K557" s="51" t="str">
        <f t="shared" si="42"/>
        <v>TC.CGKL K17C</v>
      </c>
      <c r="L557" s="51"/>
      <c r="M557" s="58"/>
      <c r="N557" s="58"/>
      <c r="O557" s="58"/>
      <c r="P557" s="58"/>
      <c r="Q557" s="51"/>
      <c r="R557" s="58"/>
      <c r="V557" s="148"/>
      <c r="W557" s="5"/>
      <c r="X557" s="215" t="s">
        <v>174</v>
      </c>
      <c r="Y557" s="133"/>
      <c r="Z557" s="134"/>
      <c r="AA557" s="133" t="s">
        <v>10</v>
      </c>
      <c r="AB557" s="134"/>
      <c r="AC557" s="135" t="s">
        <v>10</v>
      </c>
      <c r="AD557" s="136"/>
      <c r="AE557" s="135" t="s">
        <v>10</v>
      </c>
      <c r="AF557" s="136"/>
      <c r="AG557" s="135" t="s">
        <v>10</v>
      </c>
      <c r="AH557" s="136"/>
      <c r="AI557" s="124"/>
      <c r="AJ557" s="125"/>
      <c r="AK557" s="124"/>
      <c r="AL557" s="125"/>
      <c r="AM557" s="60" t="s">
        <v>83</v>
      </c>
      <c r="AN557" s="71" t="s">
        <v>247</v>
      </c>
      <c r="AO557" s="72">
        <v>105</v>
      </c>
      <c r="AP557" s="73">
        <v>105</v>
      </c>
      <c r="AQ557" s="74"/>
      <c r="AR557" s="64" t="s">
        <v>97</v>
      </c>
      <c r="AS557" s="73">
        <v>23</v>
      </c>
      <c r="AT557" s="75" t="s">
        <v>282</v>
      </c>
    </row>
    <row r="558" spans="1:46" ht="35.1" customHeight="1" x14ac:dyDescent="0.25">
      <c r="A558" t="s">
        <v>287</v>
      </c>
      <c r="B558" t="s">
        <v>83</v>
      </c>
      <c r="C558" t="s">
        <v>255</v>
      </c>
      <c r="D558" t="s">
        <v>22</v>
      </c>
      <c r="E558" t="s">
        <v>251</v>
      </c>
      <c r="F558" t="s">
        <v>393</v>
      </c>
      <c r="K558" s="51" t="str">
        <f t="shared" si="42"/>
        <v>TC.CGKL K17C</v>
      </c>
      <c r="L558" s="51"/>
      <c r="M558" s="58"/>
      <c r="N558" s="58"/>
      <c r="O558" s="58"/>
      <c r="P558" s="58"/>
      <c r="Q558" s="51"/>
      <c r="R558" s="58"/>
      <c r="V558" s="148"/>
      <c r="W558" s="5"/>
      <c r="X558" s="215"/>
      <c r="Y558" s="126" t="s">
        <v>250</v>
      </c>
      <c r="Z558" s="127"/>
      <c r="AA558" s="126" t="s">
        <v>251</v>
      </c>
      <c r="AB558" s="127"/>
      <c r="AC558" s="126" t="s">
        <v>373</v>
      </c>
      <c r="AD558" s="127"/>
      <c r="AE558" s="126" t="s">
        <v>10</v>
      </c>
      <c r="AF558" s="127"/>
      <c r="AG558" s="126" t="s">
        <v>252</v>
      </c>
      <c r="AH558" s="127"/>
      <c r="AI558" s="128"/>
      <c r="AJ558" s="129"/>
      <c r="AK558" s="128"/>
      <c r="AL558" s="129"/>
      <c r="AM558" s="60" t="s">
        <v>83</v>
      </c>
      <c r="AN558" s="71" t="s">
        <v>394</v>
      </c>
      <c r="AO558" s="72">
        <v>90</v>
      </c>
      <c r="AP558" s="73">
        <v>90</v>
      </c>
      <c r="AQ558" s="74"/>
      <c r="AR558" s="64" t="s">
        <v>49</v>
      </c>
      <c r="AS558" s="73">
        <v>23</v>
      </c>
      <c r="AT558" s="75" t="s">
        <v>282</v>
      </c>
    </row>
    <row r="559" spans="1:46" ht="35.1" customHeight="1" x14ac:dyDescent="0.25">
      <c r="A559" t="s">
        <v>287</v>
      </c>
      <c r="B559" t="s">
        <v>83</v>
      </c>
      <c r="C559" t="s">
        <v>254</v>
      </c>
      <c r="D559" t="s">
        <v>97</v>
      </c>
      <c r="E559" t="s">
        <v>250</v>
      </c>
      <c r="F559" t="s">
        <v>391</v>
      </c>
      <c r="K559" s="51" t="str">
        <f t="shared" si="42"/>
        <v>TC.CGKL K17C</v>
      </c>
      <c r="L559" s="51"/>
      <c r="M559" s="58"/>
      <c r="N559" s="58"/>
      <c r="O559" s="58"/>
      <c r="P559" s="58"/>
      <c r="Q559" s="51"/>
      <c r="R559" s="58"/>
      <c r="V559" s="148"/>
      <c r="W559" s="19"/>
      <c r="X559" s="215"/>
      <c r="Y559" s="137">
        <v>3</v>
      </c>
      <c r="Z559" s="138"/>
      <c r="AA559" s="137">
        <v>3</v>
      </c>
      <c r="AB559" s="138"/>
      <c r="AC559" s="137">
        <v>3</v>
      </c>
      <c r="AD559" s="138"/>
      <c r="AE559" s="137"/>
      <c r="AF559" s="138"/>
      <c r="AG559" s="137">
        <v>3</v>
      </c>
      <c r="AH559" s="138"/>
      <c r="AI559" s="128"/>
      <c r="AJ559" s="129"/>
      <c r="AK559" s="128"/>
      <c r="AL559" s="129"/>
      <c r="AM559" s="60" t="s">
        <v>83</v>
      </c>
      <c r="AN559" s="71" t="s">
        <v>384</v>
      </c>
      <c r="AO559" s="72">
        <v>105</v>
      </c>
      <c r="AP559" s="73">
        <v>105</v>
      </c>
      <c r="AQ559" s="74"/>
      <c r="AR559" s="76" t="s">
        <v>307</v>
      </c>
      <c r="AS559" s="73">
        <v>23</v>
      </c>
      <c r="AT559" s="75" t="s">
        <v>282</v>
      </c>
    </row>
    <row r="560" spans="1:46" ht="35.1" customHeight="1" x14ac:dyDescent="0.25">
      <c r="A560" t="s">
        <v>287</v>
      </c>
      <c r="B560" t="s">
        <v>83</v>
      </c>
      <c r="C560" t="s">
        <v>258</v>
      </c>
      <c r="D560" t="s">
        <v>129</v>
      </c>
      <c r="E560" t="s">
        <v>252</v>
      </c>
      <c r="F560" t="s">
        <v>340</v>
      </c>
      <c r="K560" s="51" t="str">
        <f t="shared" si="42"/>
        <v>TC.CGKL K17C</v>
      </c>
      <c r="L560" s="51"/>
      <c r="M560" s="58"/>
      <c r="N560" s="58"/>
      <c r="O560" s="58"/>
      <c r="P560" s="58"/>
      <c r="Q560" s="51"/>
      <c r="R560" s="58"/>
      <c r="V560" s="148"/>
      <c r="W560" s="35"/>
      <c r="X560" s="215"/>
      <c r="Y560" s="126" t="s">
        <v>97</v>
      </c>
      <c r="Z560" s="127"/>
      <c r="AA560" s="126" t="s">
        <v>22</v>
      </c>
      <c r="AB560" s="127"/>
      <c r="AC560" s="126" t="s">
        <v>24</v>
      </c>
      <c r="AD560" s="127"/>
      <c r="AE560" s="126" t="s">
        <v>10</v>
      </c>
      <c r="AF560" s="127"/>
      <c r="AG560" s="126" t="s">
        <v>129</v>
      </c>
      <c r="AH560" s="127"/>
      <c r="AI560" s="128"/>
      <c r="AJ560" s="129"/>
      <c r="AK560" s="128"/>
      <c r="AL560" s="129"/>
      <c r="AM560" s="60" t="s">
        <v>83</v>
      </c>
      <c r="AN560" s="71" t="s">
        <v>392</v>
      </c>
      <c r="AO560" s="72">
        <v>90</v>
      </c>
      <c r="AP560" s="73">
        <v>90</v>
      </c>
      <c r="AQ560" s="74"/>
      <c r="AR560" s="64" t="s">
        <v>126</v>
      </c>
      <c r="AS560" s="73">
        <v>23</v>
      </c>
      <c r="AT560" s="75" t="s">
        <v>282</v>
      </c>
    </row>
    <row r="561" spans="1:46" ht="35.1" customHeight="1" x14ac:dyDescent="0.3">
      <c r="A561" t="s">
        <v>287</v>
      </c>
      <c r="B561" t="s">
        <v>83</v>
      </c>
      <c r="C561" t="s">
        <v>256</v>
      </c>
      <c r="D561" t="s">
        <v>24</v>
      </c>
      <c r="E561" t="s">
        <v>373</v>
      </c>
      <c r="F561" t="s">
        <v>245</v>
      </c>
      <c r="K561" s="51" t="str">
        <f t="shared" si="42"/>
        <v>TC.CGKL K17C</v>
      </c>
      <c r="L561" s="51"/>
      <c r="M561" s="58"/>
      <c r="N561" s="58"/>
      <c r="O561" s="58"/>
      <c r="P561" s="58"/>
      <c r="Q561" s="51"/>
      <c r="R561" s="58"/>
      <c r="V561" s="148"/>
      <c r="W561" s="15"/>
      <c r="X561" s="215"/>
      <c r="Y561" s="145"/>
      <c r="Z561" s="146"/>
      <c r="AA561" s="145"/>
      <c r="AB561" s="146"/>
      <c r="AC561" s="145"/>
      <c r="AD561" s="146"/>
      <c r="AE561" s="145"/>
      <c r="AF561" s="146"/>
      <c r="AG561" s="145"/>
      <c r="AH561" s="146"/>
      <c r="AI561" s="139"/>
      <c r="AJ561" s="140"/>
      <c r="AK561" s="139"/>
      <c r="AL561" s="140"/>
      <c r="AM561" s="66"/>
      <c r="AN561" s="48"/>
      <c r="AO561" s="49"/>
      <c r="AP561" s="49"/>
      <c r="AQ561" s="51"/>
      <c r="AR561" s="51"/>
      <c r="AS561" s="51"/>
      <c r="AT561" s="51"/>
    </row>
    <row r="562" spans="1:46" ht="35.1" customHeight="1" x14ac:dyDescent="0.25">
      <c r="K562" s="51" t="str">
        <f t="shared" si="42"/>
        <v>TC.CGKL K17C</v>
      </c>
      <c r="L562" s="51"/>
      <c r="M562" s="58"/>
      <c r="N562" s="58"/>
      <c r="O562" s="58"/>
      <c r="P562" s="58"/>
      <c r="Q562" s="51"/>
      <c r="R562" s="58"/>
      <c r="V562" s="149"/>
      <c r="W562" s="10"/>
      <c r="X562" s="215"/>
      <c r="Y562" s="141" t="s">
        <v>391</v>
      </c>
      <c r="Z562" s="142"/>
      <c r="AA562" s="141" t="s">
        <v>393</v>
      </c>
      <c r="AB562" s="142"/>
      <c r="AC562" s="141" t="s">
        <v>245</v>
      </c>
      <c r="AD562" s="142"/>
      <c r="AE562" s="141" t="s">
        <v>10</v>
      </c>
      <c r="AF562" s="142"/>
      <c r="AG562" s="141" t="s">
        <v>340</v>
      </c>
      <c r="AH562" s="142"/>
      <c r="AI562" s="143"/>
      <c r="AJ562" s="144"/>
      <c r="AK562" s="143"/>
      <c r="AL562" s="144"/>
      <c r="AM562" s="67"/>
      <c r="AN562" s="68"/>
      <c r="AO562" s="69"/>
      <c r="AP562" s="69"/>
      <c r="AQ562" s="67"/>
      <c r="AR562" s="67"/>
      <c r="AS562" s="67"/>
      <c r="AT562" s="67"/>
    </row>
    <row r="563" spans="1:46" ht="35.1" customHeight="1" x14ac:dyDescent="0.3">
      <c r="K563" s="51" t="str">
        <f>W563</f>
        <v xml:space="preserve">CĐ.CGKL K06Đ1  </v>
      </c>
      <c r="L563" s="51"/>
      <c r="M563" s="58"/>
      <c r="N563" s="58"/>
      <c r="O563" s="58"/>
      <c r="P563" s="58"/>
      <c r="Q563" s="51"/>
      <c r="R563" s="58"/>
      <c r="V563" s="148">
        <v>44</v>
      </c>
      <c r="W563" s="33" t="s">
        <v>45</v>
      </c>
      <c r="X563" s="34" t="s">
        <v>5</v>
      </c>
      <c r="Y563" s="122" t="s">
        <v>254</v>
      </c>
      <c r="Z563" s="123"/>
      <c r="AA563" s="122" t="s">
        <v>255</v>
      </c>
      <c r="AB563" s="123"/>
      <c r="AC563" s="122" t="s">
        <v>256</v>
      </c>
      <c r="AD563" s="123"/>
      <c r="AE563" s="122" t="s">
        <v>257</v>
      </c>
      <c r="AF563" s="123"/>
      <c r="AG563" s="122" t="s">
        <v>258</v>
      </c>
      <c r="AH563" s="123"/>
      <c r="AI563" s="122" t="s">
        <v>259</v>
      </c>
      <c r="AJ563" s="123"/>
      <c r="AK563" s="122" t="s">
        <v>260</v>
      </c>
      <c r="AL563" s="123"/>
      <c r="AM563" s="66" t="s">
        <v>264</v>
      </c>
      <c r="AN563" s="70" t="s">
        <v>267</v>
      </c>
      <c r="AO563" s="49" t="s">
        <v>116</v>
      </c>
      <c r="AP563" s="49">
        <v>510</v>
      </c>
      <c r="AQ563" s="50" t="e">
        <f>COUNTIF(#REF!,'FILE MAU'!AO563)</f>
        <v>#REF!</v>
      </c>
      <c r="AR563" s="50"/>
      <c r="AS563" s="51"/>
      <c r="AT563" s="51"/>
    </row>
    <row r="564" spans="1:46" ht="35.1" customHeight="1" x14ac:dyDescent="0.3">
      <c r="A564" t="s">
        <v>274</v>
      </c>
      <c r="B564" t="s">
        <v>275</v>
      </c>
      <c r="C564" t="s">
        <v>276</v>
      </c>
      <c r="D564" t="s">
        <v>277</v>
      </c>
      <c r="E564" t="s">
        <v>278</v>
      </c>
      <c r="F564" t="s">
        <v>279</v>
      </c>
      <c r="K564" s="51" t="str">
        <f>K563</f>
        <v xml:space="preserve">CĐ.CGKL K06Đ1  </v>
      </c>
      <c r="L564" s="51"/>
      <c r="M564" s="58"/>
      <c r="N564" s="58"/>
      <c r="O564" s="58"/>
      <c r="P564" s="58"/>
      <c r="Q564" s="51"/>
      <c r="R564" s="58"/>
      <c r="V564" s="148"/>
      <c r="W564" s="2">
        <v>15</v>
      </c>
      <c r="X564" s="214" t="s">
        <v>173</v>
      </c>
      <c r="Y564" s="133" t="s">
        <v>253</v>
      </c>
      <c r="Z564" s="134"/>
      <c r="AA564" s="133" t="s">
        <v>405</v>
      </c>
      <c r="AB564" s="134"/>
      <c r="AC564" s="135" t="s">
        <v>10</v>
      </c>
      <c r="AD564" s="136"/>
      <c r="AE564" s="135" t="s">
        <v>10</v>
      </c>
      <c r="AF564" s="136"/>
      <c r="AG564" s="135" t="s">
        <v>10</v>
      </c>
      <c r="AH564" s="136"/>
      <c r="AI564" s="124"/>
      <c r="AJ564" s="125"/>
      <c r="AK564" s="124"/>
      <c r="AL564" s="125"/>
      <c r="AM564" s="66" t="str">
        <f>W563</f>
        <v xml:space="preserve">CĐ.CGKL K06Đ1  </v>
      </c>
      <c r="AN564" s="68" t="s">
        <v>293</v>
      </c>
      <c r="AO564" s="49" t="s">
        <v>272</v>
      </c>
      <c r="AP564" s="49">
        <v>510</v>
      </c>
      <c r="AQ564" s="69">
        <f>ROUNDUP(AP563/26,0)</f>
        <v>20</v>
      </c>
      <c r="AR564" s="69"/>
      <c r="AS564" s="67"/>
      <c r="AT564" s="67"/>
    </row>
    <row r="565" spans="1:46" ht="35.1" customHeight="1" x14ac:dyDescent="0.25">
      <c r="A565" t="s">
        <v>283</v>
      </c>
      <c r="B565" t="s">
        <v>395</v>
      </c>
      <c r="C565" t="s">
        <v>255</v>
      </c>
      <c r="D565" t="s">
        <v>392</v>
      </c>
      <c r="E565" t="s">
        <v>126</v>
      </c>
      <c r="F565" t="s">
        <v>386</v>
      </c>
      <c r="K565" s="51" t="str">
        <f t="shared" ref="K565:K575" si="43">K564</f>
        <v xml:space="preserve">CĐ.CGKL K06Đ1  </v>
      </c>
      <c r="L565" s="51"/>
      <c r="M565" s="58"/>
      <c r="N565" s="58"/>
      <c r="O565" s="58"/>
      <c r="P565" s="58"/>
      <c r="Q565" s="51"/>
      <c r="R565" s="58"/>
      <c r="V565" s="148"/>
      <c r="W565" s="7" t="s">
        <v>170</v>
      </c>
      <c r="X565" s="215"/>
      <c r="Y565" s="126" t="s">
        <v>248</v>
      </c>
      <c r="Z565" s="127"/>
      <c r="AA565" s="126" t="s">
        <v>392</v>
      </c>
      <c r="AB565" s="127"/>
      <c r="AC565" s="126" t="s">
        <v>90</v>
      </c>
      <c r="AD565" s="127"/>
      <c r="AE565" s="126" t="s">
        <v>392</v>
      </c>
      <c r="AF565" s="127"/>
      <c r="AG565" s="126" t="s">
        <v>396</v>
      </c>
      <c r="AH565" s="127"/>
      <c r="AI565" s="128"/>
      <c r="AJ565" s="129"/>
      <c r="AK565" s="128"/>
      <c r="AL565" s="129"/>
      <c r="AM565" s="66" t="s">
        <v>264</v>
      </c>
      <c r="AN565" s="66" t="s">
        <v>265</v>
      </c>
      <c r="AO565" s="70" t="s">
        <v>266</v>
      </c>
      <c r="AP565" s="70" t="s">
        <v>267</v>
      </c>
      <c r="AQ565" s="66" t="s">
        <v>268</v>
      </c>
      <c r="AR565" s="66" t="s">
        <v>269</v>
      </c>
      <c r="AS565" s="66" t="s">
        <v>270</v>
      </c>
      <c r="AT565" s="66" t="s">
        <v>271</v>
      </c>
    </row>
    <row r="566" spans="1:46" ht="35.1" customHeight="1" x14ac:dyDescent="0.25">
      <c r="A566" t="s">
        <v>283</v>
      </c>
      <c r="B566" t="s">
        <v>395</v>
      </c>
      <c r="C566" t="s">
        <v>254</v>
      </c>
      <c r="D566" t="s">
        <v>248</v>
      </c>
      <c r="E566" t="s">
        <v>127</v>
      </c>
      <c r="F566" t="s">
        <v>388</v>
      </c>
      <c r="K566" s="51" t="str">
        <f t="shared" si="43"/>
        <v xml:space="preserve">CĐ.CGKL K06Đ1  </v>
      </c>
      <c r="L566" s="51"/>
      <c r="M566" s="58"/>
      <c r="N566" s="58"/>
      <c r="O566" s="58"/>
      <c r="P566" s="58"/>
      <c r="Q566" s="51"/>
      <c r="R566" s="58"/>
      <c r="V566" s="148"/>
      <c r="W566" s="8"/>
      <c r="X566" s="215"/>
      <c r="Y566" s="137">
        <v>4</v>
      </c>
      <c r="Z566" s="138"/>
      <c r="AA566" s="137">
        <v>4</v>
      </c>
      <c r="AB566" s="138"/>
      <c r="AC566" s="137">
        <v>4</v>
      </c>
      <c r="AD566" s="138"/>
      <c r="AE566" s="137">
        <v>4</v>
      </c>
      <c r="AF566" s="138"/>
      <c r="AG566" s="137">
        <v>4</v>
      </c>
      <c r="AH566" s="138"/>
      <c r="AI566" s="128"/>
      <c r="AJ566" s="129"/>
      <c r="AK566" s="128"/>
      <c r="AL566" s="129"/>
      <c r="AM566" s="60" t="s">
        <v>45</v>
      </c>
      <c r="AN566" s="71" t="s">
        <v>103</v>
      </c>
      <c r="AO566" s="72">
        <v>150</v>
      </c>
      <c r="AP566" s="73">
        <v>150</v>
      </c>
      <c r="AQ566" s="74"/>
      <c r="AR566" s="64" t="s">
        <v>93</v>
      </c>
      <c r="AS566" s="73">
        <v>47</v>
      </c>
      <c r="AT566" s="75" t="s">
        <v>282</v>
      </c>
    </row>
    <row r="567" spans="1:46" ht="35.1" customHeight="1" x14ac:dyDescent="0.25">
      <c r="A567" t="s">
        <v>283</v>
      </c>
      <c r="B567" t="s">
        <v>395</v>
      </c>
      <c r="C567" t="s">
        <v>257</v>
      </c>
      <c r="D567" t="s">
        <v>392</v>
      </c>
      <c r="E567" t="s">
        <v>126</v>
      </c>
      <c r="F567" t="s">
        <v>386</v>
      </c>
      <c r="K567" s="51" t="str">
        <f t="shared" si="43"/>
        <v xml:space="preserve">CĐ.CGKL K06Đ1  </v>
      </c>
      <c r="L567" s="51"/>
      <c r="M567" s="58"/>
      <c r="N567" s="58"/>
      <c r="O567" s="58"/>
      <c r="P567" s="58"/>
      <c r="Q567" s="51"/>
      <c r="R567" s="58"/>
      <c r="V567" s="148"/>
      <c r="W567" s="8"/>
      <c r="X567" s="215"/>
      <c r="Y567" s="126" t="s">
        <v>127</v>
      </c>
      <c r="Z567" s="127"/>
      <c r="AA567" s="126" t="s">
        <v>126</v>
      </c>
      <c r="AB567" s="127"/>
      <c r="AC567" s="126" t="s">
        <v>17</v>
      </c>
      <c r="AD567" s="127"/>
      <c r="AE567" s="126" t="s">
        <v>126</v>
      </c>
      <c r="AF567" s="127"/>
      <c r="AG567" s="126" t="s">
        <v>49</v>
      </c>
      <c r="AH567" s="127"/>
      <c r="AI567" s="128"/>
      <c r="AJ567" s="129"/>
      <c r="AK567" s="128"/>
      <c r="AL567" s="129"/>
      <c r="AM567" s="60" t="s">
        <v>45</v>
      </c>
      <c r="AN567" s="71" t="s">
        <v>387</v>
      </c>
      <c r="AO567" s="72">
        <v>120</v>
      </c>
      <c r="AP567" s="73">
        <v>120</v>
      </c>
      <c r="AQ567" s="74"/>
      <c r="AR567" s="64" t="s">
        <v>249</v>
      </c>
      <c r="AS567" s="73">
        <v>47</v>
      </c>
      <c r="AT567" s="75" t="s">
        <v>282</v>
      </c>
    </row>
    <row r="568" spans="1:46" ht="35.1" customHeight="1" x14ac:dyDescent="0.25">
      <c r="A568" t="s">
        <v>283</v>
      </c>
      <c r="B568" t="s">
        <v>395</v>
      </c>
      <c r="C568" t="s">
        <v>258</v>
      </c>
      <c r="D568" t="s">
        <v>396</v>
      </c>
      <c r="E568" t="s">
        <v>49</v>
      </c>
      <c r="F568" t="s">
        <v>391</v>
      </c>
      <c r="K568" s="51" t="str">
        <f t="shared" si="43"/>
        <v xml:space="preserve">CĐ.CGKL K06Đ1  </v>
      </c>
      <c r="L568" s="51"/>
      <c r="M568" s="58"/>
      <c r="N568" s="58"/>
      <c r="O568" s="58"/>
      <c r="P568" s="58"/>
      <c r="Q568" s="51"/>
      <c r="R568" s="58"/>
      <c r="V568" s="148"/>
      <c r="W568" s="8"/>
      <c r="X568" s="215"/>
      <c r="Y568" s="145"/>
      <c r="Z568" s="146"/>
      <c r="AA568" s="145"/>
      <c r="AB568" s="146"/>
      <c r="AC568" s="145"/>
      <c r="AD568" s="146"/>
      <c r="AE568" s="145"/>
      <c r="AF568" s="146"/>
      <c r="AG568" s="145"/>
      <c r="AH568" s="146"/>
      <c r="AI568" s="139"/>
      <c r="AJ568" s="140"/>
      <c r="AK568" s="139"/>
      <c r="AL568" s="140"/>
      <c r="AM568" s="60" t="s">
        <v>45</v>
      </c>
      <c r="AN568" s="71" t="s">
        <v>90</v>
      </c>
      <c r="AO568" s="72">
        <v>105</v>
      </c>
      <c r="AP568" s="73">
        <v>105</v>
      </c>
      <c r="AQ568" s="74"/>
      <c r="AR568" s="64" t="s">
        <v>17</v>
      </c>
      <c r="AS568" s="73">
        <v>47</v>
      </c>
      <c r="AT568" s="75" t="s">
        <v>282</v>
      </c>
    </row>
    <row r="569" spans="1:46" ht="35.1" customHeight="1" x14ac:dyDescent="0.25">
      <c r="A569" t="s">
        <v>283</v>
      </c>
      <c r="B569" t="s">
        <v>395</v>
      </c>
      <c r="C569" t="s">
        <v>256</v>
      </c>
      <c r="D569" t="s">
        <v>90</v>
      </c>
      <c r="E569" t="s">
        <v>17</v>
      </c>
      <c r="F569" t="s">
        <v>388</v>
      </c>
      <c r="K569" s="51" t="str">
        <f t="shared" si="43"/>
        <v xml:space="preserve">CĐ.CGKL K06Đ1  </v>
      </c>
      <c r="L569" s="51"/>
      <c r="M569" s="58"/>
      <c r="N569" s="58"/>
      <c r="O569" s="58"/>
      <c r="P569" s="58"/>
      <c r="Q569" s="51"/>
      <c r="R569" s="58"/>
      <c r="V569" s="148"/>
      <c r="W569" s="5"/>
      <c r="X569" s="215"/>
      <c r="Y569" s="141" t="s">
        <v>388</v>
      </c>
      <c r="Z569" s="142"/>
      <c r="AA569" s="141" t="s">
        <v>386</v>
      </c>
      <c r="AB569" s="142"/>
      <c r="AC569" s="141" t="s">
        <v>388</v>
      </c>
      <c r="AD569" s="142"/>
      <c r="AE569" s="141" t="s">
        <v>386</v>
      </c>
      <c r="AF569" s="142"/>
      <c r="AG569" s="141" t="s">
        <v>391</v>
      </c>
      <c r="AH569" s="142"/>
      <c r="AI569" s="143"/>
      <c r="AJ569" s="144"/>
      <c r="AK569" s="143"/>
      <c r="AL569" s="144"/>
      <c r="AM569" s="60" t="s">
        <v>45</v>
      </c>
      <c r="AN569" s="71" t="s">
        <v>248</v>
      </c>
      <c r="AO569" s="72">
        <v>105</v>
      </c>
      <c r="AP569" s="73">
        <v>105</v>
      </c>
      <c r="AQ569" s="74"/>
      <c r="AR569" s="64" t="s">
        <v>127</v>
      </c>
      <c r="AS569" s="73">
        <v>47</v>
      </c>
      <c r="AT569" s="75" t="s">
        <v>282</v>
      </c>
    </row>
    <row r="570" spans="1:46" ht="35.1" customHeight="1" x14ac:dyDescent="0.25">
      <c r="A570" t="s">
        <v>274</v>
      </c>
      <c r="B570" t="s">
        <v>275</v>
      </c>
      <c r="C570" t="s">
        <v>276</v>
      </c>
      <c r="D570" t="s">
        <v>278</v>
      </c>
      <c r="E570" t="s">
        <v>277</v>
      </c>
      <c r="F570" t="s">
        <v>279</v>
      </c>
      <c r="K570" s="51" t="str">
        <f t="shared" si="43"/>
        <v xml:space="preserve">CĐ.CGKL K06Đ1  </v>
      </c>
      <c r="L570" s="51"/>
      <c r="M570" s="58"/>
      <c r="N570" s="58"/>
      <c r="O570" s="58"/>
      <c r="P570" s="58"/>
      <c r="Q570" s="51"/>
      <c r="R570" s="58"/>
      <c r="V570" s="148"/>
      <c r="W570" s="5"/>
      <c r="X570" s="215" t="s">
        <v>174</v>
      </c>
      <c r="Y570" s="133"/>
      <c r="Z570" s="134"/>
      <c r="AA570" s="133" t="s">
        <v>10</v>
      </c>
      <c r="AB570" s="134"/>
      <c r="AC570" s="135" t="s">
        <v>10</v>
      </c>
      <c r="AD570" s="136"/>
      <c r="AE570" s="135" t="s">
        <v>10</v>
      </c>
      <c r="AF570" s="136"/>
      <c r="AG570" s="135" t="s">
        <v>10</v>
      </c>
      <c r="AH570" s="136"/>
      <c r="AI570" s="124"/>
      <c r="AJ570" s="125"/>
      <c r="AK570" s="124"/>
      <c r="AL570" s="125"/>
      <c r="AM570" s="60" t="s">
        <v>45</v>
      </c>
      <c r="AN570" s="71" t="s">
        <v>396</v>
      </c>
      <c r="AO570" s="72">
        <v>90</v>
      </c>
      <c r="AP570" s="73">
        <v>90</v>
      </c>
      <c r="AQ570" s="74"/>
      <c r="AR570" s="64" t="s">
        <v>49</v>
      </c>
      <c r="AS570" s="73">
        <v>47</v>
      </c>
      <c r="AT570" s="75" t="s">
        <v>282</v>
      </c>
    </row>
    <row r="571" spans="1:46" ht="35.1" customHeight="1" x14ac:dyDescent="0.25">
      <c r="A571" t="s">
        <v>287</v>
      </c>
      <c r="B571" t="s">
        <v>395</v>
      </c>
      <c r="C571" t="s">
        <v>255</v>
      </c>
      <c r="D571" t="s">
        <v>126</v>
      </c>
      <c r="E571" t="s">
        <v>392</v>
      </c>
      <c r="F571" t="s">
        <v>386</v>
      </c>
      <c r="K571" s="51" t="str">
        <f t="shared" si="43"/>
        <v xml:space="preserve">CĐ.CGKL K06Đ1  </v>
      </c>
      <c r="L571" s="51"/>
      <c r="M571" s="58"/>
      <c r="N571" s="58"/>
      <c r="O571" s="58"/>
      <c r="P571" s="58"/>
      <c r="Q571" s="51"/>
      <c r="R571" s="58"/>
      <c r="V571" s="148"/>
      <c r="W571" s="5"/>
      <c r="X571" s="215"/>
      <c r="Y571" s="126" t="s">
        <v>248</v>
      </c>
      <c r="Z571" s="127"/>
      <c r="AA571" s="126" t="s">
        <v>392</v>
      </c>
      <c r="AB571" s="127"/>
      <c r="AC571" s="126" t="s">
        <v>90</v>
      </c>
      <c r="AD571" s="127"/>
      <c r="AE571" s="126" t="s">
        <v>392</v>
      </c>
      <c r="AF571" s="127"/>
      <c r="AG571" s="126" t="s">
        <v>396</v>
      </c>
      <c r="AH571" s="127"/>
      <c r="AI571" s="128"/>
      <c r="AJ571" s="129"/>
      <c r="AK571" s="128"/>
      <c r="AL571" s="129"/>
      <c r="AM571" s="60" t="s">
        <v>45</v>
      </c>
      <c r="AN571" s="71" t="s">
        <v>397</v>
      </c>
      <c r="AO571" s="72">
        <v>90</v>
      </c>
      <c r="AP571" s="73">
        <v>90</v>
      </c>
      <c r="AQ571" s="74"/>
      <c r="AR571" s="76" t="s">
        <v>307</v>
      </c>
      <c r="AS571" s="73">
        <v>47</v>
      </c>
      <c r="AT571" s="75" t="s">
        <v>282</v>
      </c>
    </row>
    <row r="572" spans="1:46" ht="35.1" customHeight="1" x14ac:dyDescent="0.25">
      <c r="A572" t="s">
        <v>287</v>
      </c>
      <c r="B572" t="s">
        <v>395</v>
      </c>
      <c r="C572" t="s">
        <v>254</v>
      </c>
      <c r="D572" t="s">
        <v>127</v>
      </c>
      <c r="E572" t="s">
        <v>248</v>
      </c>
      <c r="F572" t="s">
        <v>388</v>
      </c>
      <c r="K572" s="51" t="str">
        <f t="shared" si="43"/>
        <v xml:space="preserve">CĐ.CGKL K06Đ1  </v>
      </c>
      <c r="L572" s="51"/>
      <c r="M572" s="58"/>
      <c r="N572" s="58"/>
      <c r="O572" s="58"/>
      <c r="P572" s="58"/>
      <c r="Q572" s="51"/>
      <c r="R572" s="58"/>
      <c r="V572" s="148"/>
      <c r="W572" s="7"/>
      <c r="X572" s="215"/>
      <c r="Y572" s="137">
        <v>4</v>
      </c>
      <c r="Z572" s="138"/>
      <c r="AA572" s="137">
        <v>4</v>
      </c>
      <c r="AB572" s="138"/>
      <c r="AC572" s="137">
        <v>4</v>
      </c>
      <c r="AD572" s="138"/>
      <c r="AE572" s="137">
        <v>4</v>
      </c>
      <c r="AF572" s="138"/>
      <c r="AG572" s="137">
        <v>4</v>
      </c>
      <c r="AH572" s="138"/>
      <c r="AI572" s="128"/>
      <c r="AJ572" s="129"/>
      <c r="AK572" s="128"/>
      <c r="AL572" s="129"/>
      <c r="AM572" s="60" t="s">
        <v>45</v>
      </c>
      <c r="AN572" s="71" t="s">
        <v>398</v>
      </c>
      <c r="AO572" s="72">
        <v>90</v>
      </c>
      <c r="AP572" s="73">
        <v>90</v>
      </c>
      <c r="AQ572" s="74"/>
      <c r="AR572" s="64" t="s">
        <v>127</v>
      </c>
      <c r="AS572" s="73">
        <v>47</v>
      </c>
      <c r="AT572" s="75" t="s">
        <v>282</v>
      </c>
    </row>
    <row r="573" spans="1:46" ht="35.1" customHeight="1" x14ac:dyDescent="0.25">
      <c r="A573" t="s">
        <v>287</v>
      </c>
      <c r="B573" t="s">
        <v>395</v>
      </c>
      <c r="C573" t="s">
        <v>257</v>
      </c>
      <c r="D573" t="s">
        <v>126</v>
      </c>
      <c r="E573" t="s">
        <v>392</v>
      </c>
      <c r="F573" t="s">
        <v>386</v>
      </c>
      <c r="K573" s="51" t="str">
        <f t="shared" si="43"/>
        <v xml:space="preserve">CĐ.CGKL K06Đ1  </v>
      </c>
      <c r="L573" s="51"/>
      <c r="M573" s="58"/>
      <c r="N573" s="58"/>
      <c r="O573" s="58"/>
      <c r="P573" s="58"/>
      <c r="Q573" s="51"/>
      <c r="R573" s="58"/>
      <c r="V573" s="148"/>
      <c r="W573" s="15"/>
      <c r="X573" s="215"/>
      <c r="Y573" s="126" t="s">
        <v>127</v>
      </c>
      <c r="Z573" s="127"/>
      <c r="AA573" s="126" t="s">
        <v>126</v>
      </c>
      <c r="AB573" s="127"/>
      <c r="AC573" s="126" t="s">
        <v>17</v>
      </c>
      <c r="AD573" s="127"/>
      <c r="AE573" s="126" t="s">
        <v>126</v>
      </c>
      <c r="AF573" s="127"/>
      <c r="AG573" s="126" t="s">
        <v>49</v>
      </c>
      <c r="AH573" s="127"/>
      <c r="AI573" s="128"/>
      <c r="AJ573" s="129"/>
      <c r="AK573" s="128"/>
      <c r="AL573" s="129"/>
      <c r="AM573" s="60" t="s">
        <v>45</v>
      </c>
      <c r="AN573" s="71" t="s">
        <v>392</v>
      </c>
      <c r="AO573" s="72">
        <v>105</v>
      </c>
      <c r="AP573" s="73">
        <v>105</v>
      </c>
      <c r="AQ573" s="74"/>
      <c r="AR573" s="64" t="s">
        <v>126</v>
      </c>
      <c r="AS573" s="73">
        <v>47</v>
      </c>
      <c r="AT573" s="75" t="s">
        <v>282</v>
      </c>
    </row>
    <row r="574" spans="1:46" ht="35.1" customHeight="1" x14ac:dyDescent="0.25">
      <c r="A574" t="s">
        <v>287</v>
      </c>
      <c r="B574" t="s">
        <v>395</v>
      </c>
      <c r="C574" t="s">
        <v>258</v>
      </c>
      <c r="D574" t="s">
        <v>49</v>
      </c>
      <c r="E574" t="s">
        <v>396</v>
      </c>
      <c r="F574" t="s">
        <v>391</v>
      </c>
      <c r="K574" s="51" t="str">
        <f t="shared" si="43"/>
        <v xml:space="preserve">CĐ.CGKL K06Đ1  </v>
      </c>
      <c r="L574" s="51"/>
      <c r="M574" s="58"/>
      <c r="N574" s="58"/>
      <c r="O574" s="58"/>
      <c r="P574" s="58"/>
      <c r="Q574" s="51"/>
      <c r="R574" s="58"/>
      <c r="V574" s="148"/>
      <c r="W574" s="5"/>
      <c r="X574" s="215"/>
      <c r="Y574" s="145"/>
      <c r="Z574" s="146"/>
      <c r="AA574" s="145"/>
      <c r="AB574" s="146"/>
      <c r="AC574" s="145"/>
      <c r="AD574" s="146"/>
      <c r="AE574" s="145"/>
      <c r="AF574" s="146"/>
      <c r="AG574" s="145"/>
      <c r="AH574" s="146"/>
      <c r="AI574" s="139"/>
      <c r="AJ574" s="140"/>
      <c r="AK574" s="139"/>
      <c r="AL574" s="140"/>
      <c r="AM574" s="60" t="s">
        <v>45</v>
      </c>
      <c r="AN574" s="71" t="s">
        <v>399</v>
      </c>
      <c r="AO574" s="72">
        <v>90</v>
      </c>
      <c r="AP574" s="73">
        <v>90</v>
      </c>
      <c r="AQ574" s="74"/>
      <c r="AR574" s="64" t="s">
        <v>127</v>
      </c>
      <c r="AS574" s="73">
        <v>47</v>
      </c>
      <c r="AT574" s="75" t="s">
        <v>282</v>
      </c>
    </row>
    <row r="575" spans="1:46" ht="35.1" customHeight="1" x14ac:dyDescent="0.25">
      <c r="A575" t="s">
        <v>287</v>
      </c>
      <c r="B575" t="s">
        <v>395</v>
      </c>
      <c r="C575" t="s">
        <v>256</v>
      </c>
      <c r="D575" t="s">
        <v>17</v>
      </c>
      <c r="E575" t="s">
        <v>90</v>
      </c>
      <c r="F575" t="s">
        <v>388</v>
      </c>
      <c r="K575" s="51" t="str">
        <f t="shared" si="43"/>
        <v xml:space="preserve">CĐ.CGKL K06Đ1  </v>
      </c>
      <c r="L575" s="51"/>
      <c r="M575" s="58"/>
      <c r="N575" s="58"/>
      <c r="O575" s="58"/>
      <c r="P575" s="58"/>
      <c r="Q575" s="51"/>
      <c r="R575" s="58"/>
      <c r="V575" s="149"/>
      <c r="W575" s="10"/>
      <c r="X575" s="215"/>
      <c r="Y575" s="141" t="s">
        <v>388</v>
      </c>
      <c r="Z575" s="142"/>
      <c r="AA575" s="141" t="s">
        <v>386</v>
      </c>
      <c r="AB575" s="142"/>
      <c r="AC575" s="141" t="s">
        <v>388</v>
      </c>
      <c r="AD575" s="142"/>
      <c r="AE575" s="141" t="s">
        <v>386</v>
      </c>
      <c r="AF575" s="142"/>
      <c r="AG575" s="141" t="s">
        <v>391</v>
      </c>
      <c r="AH575" s="142"/>
      <c r="AI575" s="143"/>
      <c r="AJ575" s="144"/>
      <c r="AK575" s="143"/>
      <c r="AL575" s="144"/>
      <c r="AM575" s="60" t="s">
        <v>45</v>
      </c>
      <c r="AN575" s="71" t="s">
        <v>400</v>
      </c>
      <c r="AO575" s="72">
        <v>30</v>
      </c>
      <c r="AP575" s="73">
        <v>30</v>
      </c>
      <c r="AQ575" s="74"/>
      <c r="AR575" s="64" t="s">
        <v>249</v>
      </c>
      <c r="AS575" s="73">
        <v>47</v>
      </c>
      <c r="AT575" s="75" t="s">
        <v>282</v>
      </c>
    </row>
    <row r="576" spans="1:46" ht="35.1" customHeight="1" x14ac:dyDescent="0.3">
      <c r="K576" s="51" t="str">
        <f>W576</f>
        <v>CĐ.CGKL K07Đ2</v>
      </c>
      <c r="L576" s="51"/>
      <c r="M576" s="58"/>
      <c r="N576" s="58"/>
      <c r="O576" s="58"/>
      <c r="P576" s="58"/>
      <c r="Q576" s="51"/>
      <c r="R576" s="58"/>
      <c r="V576" s="148">
        <v>45</v>
      </c>
      <c r="W576" s="33" t="s">
        <v>46</v>
      </c>
      <c r="X576" s="34" t="s">
        <v>5</v>
      </c>
      <c r="Y576" s="122" t="s">
        <v>254</v>
      </c>
      <c r="Z576" s="123"/>
      <c r="AA576" s="122" t="s">
        <v>255</v>
      </c>
      <c r="AB576" s="123"/>
      <c r="AC576" s="122" t="s">
        <v>256</v>
      </c>
      <c r="AD576" s="123"/>
      <c r="AE576" s="122" t="s">
        <v>257</v>
      </c>
      <c r="AF576" s="123"/>
      <c r="AG576" s="122" t="s">
        <v>258</v>
      </c>
      <c r="AH576" s="123"/>
      <c r="AI576" s="122" t="s">
        <v>259</v>
      </c>
      <c r="AJ576" s="123"/>
      <c r="AK576" s="122" t="s">
        <v>260</v>
      </c>
      <c r="AL576" s="123"/>
      <c r="AM576" s="66" t="s">
        <v>264</v>
      </c>
      <c r="AN576" s="70" t="s">
        <v>267</v>
      </c>
      <c r="AO576" s="49" t="s">
        <v>116</v>
      </c>
      <c r="AP576" s="49">
        <v>510</v>
      </c>
      <c r="AQ576" s="50" t="e">
        <f>COUNTIF(#REF!,'FILE MAU'!AO576)</f>
        <v>#REF!</v>
      </c>
      <c r="AR576" s="50"/>
      <c r="AS576" s="51"/>
      <c r="AT576" s="51"/>
    </row>
    <row r="577" spans="1:46" ht="35.1" customHeight="1" x14ac:dyDescent="0.3">
      <c r="A577" t="s">
        <v>274</v>
      </c>
      <c r="B577" t="s">
        <v>275</v>
      </c>
      <c r="C577" t="s">
        <v>276</v>
      </c>
      <c r="D577" t="s">
        <v>277</v>
      </c>
      <c r="E577" t="s">
        <v>278</v>
      </c>
      <c r="F577" t="s">
        <v>279</v>
      </c>
      <c r="K577" s="51" t="str">
        <f>K576</f>
        <v>CĐ.CGKL K07Đ2</v>
      </c>
      <c r="L577" s="51"/>
      <c r="M577" s="58"/>
      <c r="N577" s="58"/>
      <c r="O577" s="58"/>
      <c r="P577" s="58"/>
      <c r="Q577" s="51"/>
      <c r="R577" s="58"/>
      <c r="V577" s="148"/>
      <c r="W577" s="7">
        <v>16</v>
      </c>
      <c r="X577" s="130" t="s">
        <v>173</v>
      </c>
      <c r="Y577" s="133" t="s">
        <v>253</v>
      </c>
      <c r="Z577" s="134"/>
      <c r="AA577" s="133" t="s">
        <v>405</v>
      </c>
      <c r="AB577" s="134"/>
      <c r="AC577" s="135" t="s">
        <v>10</v>
      </c>
      <c r="AD577" s="136"/>
      <c r="AE577" s="135" t="s">
        <v>10</v>
      </c>
      <c r="AF577" s="136"/>
      <c r="AG577" s="135" t="s">
        <v>10</v>
      </c>
      <c r="AH577" s="136"/>
      <c r="AI577" s="124"/>
      <c r="AJ577" s="125"/>
      <c r="AK577" s="124"/>
      <c r="AL577" s="125"/>
      <c r="AM577" s="66" t="str">
        <f>W576</f>
        <v>CĐ.CGKL K07Đ2</v>
      </c>
      <c r="AN577" s="68" t="s">
        <v>293</v>
      </c>
      <c r="AO577" s="49" t="s">
        <v>272</v>
      </c>
      <c r="AP577" s="49">
        <v>510</v>
      </c>
      <c r="AQ577" s="69">
        <f>ROUNDUP(AP576/26,0)</f>
        <v>20</v>
      </c>
      <c r="AR577" s="69"/>
      <c r="AS577" s="67"/>
      <c r="AT577" s="67"/>
    </row>
    <row r="578" spans="1:46" ht="35.1" customHeight="1" x14ac:dyDescent="0.25">
      <c r="A578" t="s">
        <v>283</v>
      </c>
      <c r="B578" t="s">
        <v>46</v>
      </c>
      <c r="C578" t="s">
        <v>255</v>
      </c>
      <c r="D578" t="s">
        <v>247</v>
      </c>
      <c r="E578" t="s">
        <v>97</v>
      </c>
      <c r="F578" t="s">
        <v>389</v>
      </c>
      <c r="K578" s="51" t="str">
        <f t="shared" ref="K578:K588" si="44">K577</f>
        <v>CĐ.CGKL K07Đ2</v>
      </c>
      <c r="L578" s="51"/>
      <c r="M578" s="58"/>
      <c r="N578" s="58"/>
      <c r="O578" s="58"/>
      <c r="P578" s="58"/>
      <c r="Q578" s="51"/>
      <c r="R578" s="58"/>
      <c r="V578" s="148"/>
      <c r="W578" s="8" t="s">
        <v>171</v>
      </c>
      <c r="X578" s="131"/>
      <c r="Y578" s="126" t="s">
        <v>10</v>
      </c>
      <c r="Z578" s="127"/>
      <c r="AA578" s="126" t="s">
        <v>247</v>
      </c>
      <c r="AB578" s="127"/>
      <c r="AC578" s="126" t="s">
        <v>10</v>
      </c>
      <c r="AD578" s="127"/>
      <c r="AE578" s="126" t="s">
        <v>247</v>
      </c>
      <c r="AF578" s="127"/>
      <c r="AG578" s="126" t="s">
        <v>250</v>
      </c>
      <c r="AH578" s="127"/>
      <c r="AI578" s="128"/>
      <c r="AJ578" s="129"/>
      <c r="AK578" s="128"/>
      <c r="AL578" s="129"/>
      <c r="AM578" s="66" t="s">
        <v>264</v>
      </c>
      <c r="AN578" s="66" t="s">
        <v>265</v>
      </c>
      <c r="AO578" s="70" t="s">
        <v>266</v>
      </c>
      <c r="AP578" s="70" t="s">
        <v>267</v>
      </c>
      <c r="AQ578" s="66" t="s">
        <v>268</v>
      </c>
      <c r="AR578" s="66" t="s">
        <v>269</v>
      </c>
      <c r="AS578" s="66" t="s">
        <v>270</v>
      </c>
      <c r="AT578" s="66" t="s">
        <v>271</v>
      </c>
    </row>
    <row r="579" spans="1:46" ht="35.1" customHeight="1" x14ac:dyDescent="0.25">
      <c r="A579" t="s">
        <v>283</v>
      </c>
      <c r="B579" t="s">
        <v>46</v>
      </c>
      <c r="C579" t="s">
        <v>257</v>
      </c>
      <c r="D579" t="s">
        <v>247</v>
      </c>
      <c r="E579" t="s">
        <v>97</v>
      </c>
      <c r="F579" t="s">
        <v>391</v>
      </c>
      <c r="K579" s="51" t="str">
        <f t="shared" si="44"/>
        <v>CĐ.CGKL K07Đ2</v>
      </c>
      <c r="L579" s="51"/>
      <c r="M579" s="58"/>
      <c r="N579" s="58"/>
      <c r="O579" s="58"/>
      <c r="P579" s="58"/>
      <c r="Q579" s="51"/>
      <c r="R579" s="58"/>
      <c r="V579" s="148"/>
      <c r="W579" s="8"/>
      <c r="X579" s="131"/>
      <c r="Y579" s="137"/>
      <c r="Z579" s="138"/>
      <c r="AA579" s="137">
        <v>4</v>
      </c>
      <c r="AB579" s="138"/>
      <c r="AC579" s="137"/>
      <c r="AD579" s="138"/>
      <c r="AE579" s="137">
        <v>4</v>
      </c>
      <c r="AF579" s="138"/>
      <c r="AG579" s="137">
        <v>4</v>
      </c>
      <c r="AH579" s="138"/>
      <c r="AI579" s="128"/>
      <c r="AJ579" s="129"/>
      <c r="AK579" s="128"/>
      <c r="AL579" s="129"/>
      <c r="AM579" s="60" t="s">
        <v>46</v>
      </c>
      <c r="AN579" s="71" t="s">
        <v>250</v>
      </c>
      <c r="AO579" s="72">
        <v>42</v>
      </c>
      <c r="AP579" s="73">
        <v>42</v>
      </c>
      <c r="AQ579" s="74"/>
      <c r="AR579" s="64" t="s">
        <v>249</v>
      </c>
      <c r="AS579" s="73">
        <v>23</v>
      </c>
      <c r="AT579" s="75" t="s">
        <v>282</v>
      </c>
    </row>
    <row r="580" spans="1:46" ht="35.1" customHeight="1" x14ac:dyDescent="0.25">
      <c r="A580" t="s">
        <v>283</v>
      </c>
      <c r="B580" t="s">
        <v>46</v>
      </c>
      <c r="C580" t="s">
        <v>258</v>
      </c>
      <c r="D580" t="s">
        <v>250</v>
      </c>
      <c r="E580" t="s">
        <v>249</v>
      </c>
      <c r="F580" t="s">
        <v>389</v>
      </c>
      <c r="K580" s="51" t="str">
        <f t="shared" si="44"/>
        <v>CĐ.CGKL K07Đ2</v>
      </c>
      <c r="L580" s="51"/>
      <c r="M580" s="58"/>
      <c r="N580" s="58"/>
      <c r="O580" s="58"/>
      <c r="P580" s="58"/>
      <c r="Q580" s="51"/>
      <c r="R580" s="58"/>
      <c r="V580" s="148"/>
      <c r="W580" s="8"/>
      <c r="X580" s="131"/>
      <c r="Y580" s="126" t="s">
        <v>10</v>
      </c>
      <c r="Z580" s="127"/>
      <c r="AA580" s="126" t="s">
        <v>97</v>
      </c>
      <c r="AB580" s="127"/>
      <c r="AC580" s="126" t="s">
        <v>10</v>
      </c>
      <c r="AD580" s="127"/>
      <c r="AE580" s="126" t="s">
        <v>97</v>
      </c>
      <c r="AF580" s="127"/>
      <c r="AG580" s="126" t="s">
        <v>249</v>
      </c>
      <c r="AH580" s="127"/>
      <c r="AI580" s="128"/>
      <c r="AJ580" s="129"/>
      <c r="AK580" s="128"/>
      <c r="AL580" s="129"/>
      <c r="AM580" s="60" t="s">
        <v>46</v>
      </c>
      <c r="AN580" s="71" t="s">
        <v>247</v>
      </c>
      <c r="AO580" s="72">
        <v>105</v>
      </c>
      <c r="AP580" s="73">
        <v>105</v>
      </c>
      <c r="AQ580" s="74"/>
      <c r="AR580" s="64" t="s">
        <v>97</v>
      </c>
      <c r="AS580" s="73">
        <v>23</v>
      </c>
      <c r="AT580" s="75" t="s">
        <v>282</v>
      </c>
    </row>
    <row r="581" spans="1:46" ht="35.1" customHeight="1" x14ac:dyDescent="0.25">
      <c r="K581" s="51" t="str">
        <f t="shared" si="44"/>
        <v>CĐ.CGKL K07Đ2</v>
      </c>
      <c r="L581" s="51"/>
      <c r="M581" s="58"/>
      <c r="N581" s="58"/>
      <c r="O581" s="58"/>
      <c r="P581" s="58"/>
      <c r="Q581" s="51"/>
      <c r="R581" s="58"/>
      <c r="V581" s="148"/>
      <c r="W581" s="7"/>
      <c r="X581" s="131"/>
      <c r="Y581" s="145"/>
      <c r="Z581" s="146"/>
      <c r="AA581" s="145"/>
      <c r="AB581" s="146"/>
      <c r="AC581" s="145"/>
      <c r="AD581" s="146"/>
      <c r="AE581" s="145"/>
      <c r="AF581" s="146"/>
      <c r="AG581" s="145"/>
      <c r="AH581" s="146"/>
      <c r="AI581" s="139"/>
      <c r="AJ581" s="140"/>
      <c r="AK581" s="139"/>
      <c r="AL581" s="140"/>
      <c r="AM581" s="60" t="s">
        <v>46</v>
      </c>
      <c r="AN581" s="71" t="s">
        <v>394</v>
      </c>
      <c r="AO581" s="72">
        <v>41</v>
      </c>
      <c r="AP581" s="73">
        <v>41</v>
      </c>
      <c r="AQ581" s="74"/>
      <c r="AR581" s="64" t="s">
        <v>97</v>
      </c>
      <c r="AS581" s="73">
        <v>23</v>
      </c>
      <c r="AT581" s="75" t="s">
        <v>282</v>
      </c>
    </row>
    <row r="582" spans="1:46" ht="35.1" customHeight="1" x14ac:dyDescent="0.25">
      <c r="K582" s="51" t="str">
        <f t="shared" si="44"/>
        <v>CĐ.CGKL K07Đ2</v>
      </c>
      <c r="L582" s="51"/>
      <c r="M582" s="58"/>
      <c r="N582" s="58"/>
      <c r="O582" s="58"/>
      <c r="P582" s="58"/>
      <c r="Q582" s="51"/>
      <c r="R582" s="58"/>
      <c r="V582" s="148"/>
      <c r="W582" s="7"/>
      <c r="X582" s="132"/>
      <c r="Y582" s="141" t="s">
        <v>10</v>
      </c>
      <c r="Z582" s="142"/>
      <c r="AA582" s="141" t="s">
        <v>389</v>
      </c>
      <c r="AB582" s="142"/>
      <c r="AC582" s="141" t="s">
        <v>10</v>
      </c>
      <c r="AD582" s="142"/>
      <c r="AE582" s="141" t="s">
        <v>391</v>
      </c>
      <c r="AF582" s="142"/>
      <c r="AG582" s="141" t="s">
        <v>389</v>
      </c>
      <c r="AH582" s="142"/>
      <c r="AI582" s="143"/>
      <c r="AJ582" s="144"/>
      <c r="AK582" s="143"/>
      <c r="AL582" s="144"/>
      <c r="AM582" s="60" t="s">
        <v>46</v>
      </c>
      <c r="AN582" s="71" t="s">
        <v>384</v>
      </c>
      <c r="AO582" s="72">
        <v>105</v>
      </c>
      <c r="AP582" s="73">
        <v>105</v>
      </c>
      <c r="AQ582" s="74"/>
      <c r="AR582" s="64" t="s">
        <v>17</v>
      </c>
      <c r="AS582" s="73">
        <v>23</v>
      </c>
      <c r="AT582" s="75" t="s">
        <v>282</v>
      </c>
    </row>
    <row r="583" spans="1:46" ht="35.1" customHeight="1" x14ac:dyDescent="0.25">
      <c r="A583" t="s">
        <v>274</v>
      </c>
      <c r="B583" t="s">
        <v>275</v>
      </c>
      <c r="C583" t="s">
        <v>276</v>
      </c>
      <c r="D583" t="s">
        <v>278</v>
      </c>
      <c r="E583" t="s">
        <v>277</v>
      </c>
      <c r="F583" t="s">
        <v>279</v>
      </c>
      <c r="K583" s="51" t="str">
        <f t="shared" si="44"/>
        <v>CĐ.CGKL K07Đ2</v>
      </c>
      <c r="L583" s="51"/>
      <c r="M583" s="58"/>
      <c r="N583" s="58"/>
      <c r="O583" s="58"/>
      <c r="P583" s="58"/>
      <c r="Q583" s="51"/>
      <c r="R583" s="58"/>
      <c r="V583" s="148"/>
      <c r="W583" s="7"/>
      <c r="X583" s="217" t="s">
        <v>174</v>
      </c>
      <c r="Y583" s="133"/>
      <c r="Z583" s="134"/>
      <c r="AA583" s="133" t="s">
        <v>10</v>
      </c>
      <c r="AB583" s="134"/>
      <c r="AC583" s="135" t="s">
        <v>10</v>
      </c>
      <c r="AD583" s="136"/>
      <c r="AE583" s="135" t="s">
        <v>10</v>
      </c>
      <c r="AF583" s="136"/>
      <c r="AG583" s="135" t="s">
        <v>10</v>
      </c>
      <c r="AH583" s="136"/>
      <c r="AI583" s="124"/>
      <c r="AJ583" s="125"/>
      <c r="AK583" s="124"/>
      <c r="AL583" s="125"/>
      <c r="AM583" s="60" t="s">
        <v>46</v>
      </c>
      <c r="AN583" s="71" t="s">
        <v>103</v>
      </c>
      <c r="AO583" s="72">
        <v>135</v>
      </c>
      <c r="AP583" s="73">
        <v>135</v>
      </c>
      <c r="AQ583" s="74"/>
      <c r="AR583" s="64" t="s">
        <v>93</v>
      </c>
      <c r="AS583" s="73">
        <v>23</v>
      </c>
      <c r="AT583" s="75" t="s">
        <v>282</v>
      </c>
    </row>
    <row r="584" spans="1:46" ht="35.1" customHeight="1" x14ac:dyDescent="0.25">
      <c r="A584" t="s">
        <v>287</v>
      </c>
      <c r="B584" t="s">
        <v>46</v>
      </c>
      <c r="C584" t="s">
        <v>255</v>
      </c>
      <c r="D584" t="s">
        <v>97</v>
      </c>
      <c r="E584" t="s">
        <v>247</v>
      </c>
      <c r="F584" t="s">
        <v>389</v>
      </c>
      <c r="K584" s="51" t="str">
        <f t="shared" si="44"/>
        <v>CĐ.CGKL K07Đ2</v>
      </c>
      <c r="L584" s="51"/>
      <c r="M584" s="58"/>
      <c r="N584" s="58"/>
      <c r="O584" s="58"/>
      <c r="P584" s="58"/>
      <c r="Q584" s="51"/>
      <c r="R584" s="58"/>
      <c r="V584" s="148"/>
      <c r="W584" s="7"/>
      <c r="X584" s="218"/>
      <c r="Y584" s="126" t="s">
        <v>10</v>
      </c>
      <c r="Z584" s="127"/>
      <c r="AA584" s="126" t="s">
        <v>247</v>
      </c>
      <c r="AB584" s="127"/>
      <c r="AC584" s="126" t="s">
        <v>10</v>
      </c>
      <c r="AD584" s="127"/>
      <c r="AE584" s="126" t="s">
        <v>247</v>
      </c>
      <c r="AF584" s="127"/>
      <c r="AG584" s="126" t="s">
        <v>250</v>
      </c>
      <c r="AH584" s="127"/>
      <c r="AI584" s="128"/>
      <c r="AJ584" s="129"/>
      <c r="AK584" s="128"/>
      <c r="AL584" s="129"/>
      <c r="AM584" s="60" t="s">
        <v>46</v>
      </c>
      <c r="AN584" s="71" t="s">
        <v>387</v>
      </c>
      <c r="AO584" s="72">
        <v>120</v>
      </c>
      <c r="AP584" s="73">
        <v>120</v>
      </c>
      <c r="AQ584" s="74"/>
      <c r="AR584" s="76" t="s">
        <v>307</v>
      </c>
      <c r="AS584" s="73">
        <v>23</v>
      </c>
      <c r="AT584" s="75" t="s">
        <v>282</v>
      </c>
    </row>
    <row r="585" spans="1:46" ht="35.1" customHeight="1" x14ac:dyDescent="0.25">
      <c r="A585" t="s">
        <v>287</v>
      </c>
      <c r="B585" t="s">
        <v>46</v>
      </c>
      <c r="C585" t="s">
        <v>257</v>
      </c>
      <c r="D585" t="s">
        <v>97</v>
      </c>
      <c r="E585" t="s">
        <v>247</v>
      </c>
      <c r="F585" t="s">
        <v>391</v>
      </c>
      <c r="K585" s="51" t="str">
        <f t="shared" si="44"/>
        <v>CĐ.CGKL K07Đ2</v>
      </c>
      <c r="L585" s="51"/>
      <c r="M585" s="58"/>
      <c r="N585" s="58"/>
      <c r="O585" s="58"/>
      <c r="P585" s="58"/>
      <c r="Q585" s="51"/>
      <c r="R585" s="58"/>
      <c r="V585" s="148"/>
      <c r="W585" s="15"/>
      <c r="X585" s="218"/>
      <c r="Y585" s="137"/>
      <c r="Z585" s="138"/>
      <c r="AA585" s="137">
        <v>3</v>
      </c>
      <c r="AB585" s="138"/>
      <c r="AC585" s="137"/>
      <c r="AD585" s="138"/>
      <c r="AE585" s="137">
        <v>3</v>
      </c>
      <c r="AF585" s="138"/>
      <c r="AG585" s="137">
        <v>3</v>
      </c>
      <c r="AH585" s="138"/>
      <c r="AI585" s="128"/>
      <c r="AJ585" s="129"/>
      <c r="AK585" s="128"/>
      <c r="AL585" s="129"/>
      <c r="AM585" s="60" t="s">
        <v>46</v>
      </c>
      <c r="AN585" s="61" t="s">
        <v>401</v>
      </c>
      <c r="AO585" s="72">
        <v>45</v>
      </c>
      <c r="AP585" s="73">
        <v>45</v>
      </c>
      <c r="AQ585" s="74"/>
      <c r="AR585" s="76" t="s">
        <v>307</v>
      </c>
      <c r="AS585" s="73">
        <v>23</v>
      </c>
      <c r="AT585" s="75" t="s">
        <v>282</v>
      </c>
    </row>
    <row r="586" spans="1:46" ht="35.1" customHeight="1" x14ac:dyDescent="0.25">
      <c r="A586" t="s">
        <v>287</v>
      </c>
      <c r="B586" t="s">
        <v>46</v>
      </c>
      <c r="C586" t="s">
        <v>258</v>
      </c>
      <c r="D586" t="s">
        <v>249</v>
      </c>
      <c r="E586" t="s">
        <v>250</v>
      </c>
      <c r="F586" t="s">
        <v>389</v>
      </c>
      <c r="K586" s="51" t="str">
        <f t="shared" si="44"/>
        <v>CĐ.CGKL K07Đ2</v>
      </c>
      <c r="L586" s="51"/>
      <c r="M586" s="58"/>
      <c r="N586" s="58"/>
      <c r="O586" s="58"/>
      <c r="P586" s="58"/>
      <c r="Q586" s="51"/>
      <c r="R586" s="58"/>
      <c r="V586" s="148"/>
      <c r="W586" s="5"/>
      <c r="X586" s="218"/>
      <c r="Y586" s="126" t="s">
        <v>10</v>
      </c>
      <c r="Z586" s="127"/>
      <c r="AA586" s="126" t="s">
        <v>97</v>
      </c>
      <c r="AB586" s="127"/>
      <c r="AC586" s="126" t="s">
        <v>10</v>
      </c>
      <c r="AD586" s="127"/>
      <c r="AE586" s="126" t="s">
        <v>97</v>
      </c>
      <c r="AF586" s="127"/>
      <c r="AG586" s="126" t="s">
        <v>249</v>
      </c>
      <c r="AH586" s="127"/>
      <c r="AI586" s="128"/>
      <c r="AJ586" s="129"/>
      <c r="AK586" s="128"/>
      <c r="AL586" s="129"/>
      <c r="AM586" s="64"/>
      <c r="AN586" s="65"/>
      <c r="AO586" s="62"/>
      <c r="AP586" s="62"/>
      <c r="AQ586" s="63"/>
      <c r="AR586" s="64"/>
      <c r="AS586" s="63"/>
      <c r="AT586" s="64"/>
    </row>
    <row r="587" spans="1:46" ht="35.1" customHeight="1" x14ac:dyDescent="0.3">
      <c r="K587" s="51" t="str">
        <f t="shared" si="44"/>
        <v>CĐ.CGKL K07Đ2</v>
      </c>
      <c r="L587" s="51"/>
      <c r="M587" s="58"/>
      <c r="N587" s="58"/>
      <c r="O587" s="58"/>
      <c r="P587" s="58"/>
      <c r="Q587" s="51"/>
      <c r="R587" s="58"/>
      <c r="V587" s="148"/>
      <c r="W587" s="5"/>
      <c r="X587" s="218"/>
      <c r="Y587" s="145"/>
      <c r="Z587" s="146"/>
      <c r="AA587" s="145"/>
      <c r="AB587" s="146"/>
      <c r="AC587" s="145"/>
      <c r="AD587" s="146"/>
      <c r="AE587" s="145"/>
      <c r="AF587" s="146"/>
      <c r="AG587" s="145"/>
      <c r="AH587" s="146"/>
      <c r="AI587" s="139"/>
      <c r="AJ587" s="140"/>
      <c r="AK587" s="139"/>
      <c r="AL587" s="140"/>
      <c r="AM587" s="66"/>
      <c r="AN587" s="48"/>
      <c r="AO587" s="49"/>
      <c r="AP587" s="49"/>
      <c r="AQ587" s="51"/>
      <c r="AR587" s="51"/>
      <c r="AS587" s="51"/>
      <c r="AT587" s="51"/>
    </row>
    <row r="588" spans="1:46" ht="35.1" customHeight="1" x14ac:dyDescent="0.25">
      <c r="K588" s="51" t="str">
        <f t="shared" si="44"/>
        <v>CĐ.CGKL K07Đ2</v>
      </c>
      <c r="L588" s="51"/>
      <c r="M588" s="58"/>
      <c r="N588" s="58"/>
      <c r="O588" s="58"/>
      <c r="P588" s="58"/>
      <c r="Q588" s="51"/>
      <c r="R588" s="58"/>
      <c r="V588" s="149"/>
      <c r="W588" s="14"/>
      <c r="X588" s="219"/>
      <c r="Y588" s="141" t="s">
        <v>10</v>
      </c>
      <c r="Z588" s="142"/>
      <c r="AA588" s="141" t="s">
        <v>389</v>
      </c>
      <c r="AB588" s="142"/>
      <c r="AC588" s="141" t="s">
        <v>10</v>
      </c>
      <c r="AD588" s="142"/>
      <c r="AE588" s="141" t="s">
        <v>391</v>
      </c>
      <c r="AF588" s="142"/>
      <c r="AG588" s="141" t="s">
        <v>389</v>
      </c>
      <c r="AH588" s="142"/>
      <c r="AI588" s="143"/>
      <c r="AJ588" s="144"/>
      <c r="AK588" s="143"/>
      <c r="AL588" s="144"/>
      <c r="AM588" s="67"/>
      <c r="AN588" s="68"/>
      <c r="AO588" s="69"/>
      <c r="AP588" s="69"/>
      <c r="AQ588" s="67"/>
      <c r="AR588" s="67"/>
      <c r="AS588" s="67"/>
      <c r="AT588" s="67"/>
    </row>
    <row r="589" spans="1:46" ht="35.1" customHeight="1" x14ac:dyDescent="0.3">
      <c r="K589" s="51" t="str">
        <f>W589</f>
        <v>CĐ.CGKL K08</v>
      </c>
      <c r="L589" s="51"/>
      <c r="M589" s="58"/>
      <c r="N589" s="58"/>
      <c r="O589" s="58"/>
      <c r="P589" s="58"/>
      <c r="Q589" s="51"/>
      <c r="R589" s="58"/>
      <c r="V589" s="148">
        <v>46</v>
      </c>
      <c r="W589" s="33" t="s">
        <v>84</v>
      </c>
      <c r="X589" s="34" t="s">
        <v>5</v>
      </c>
      <c r="Y589" s="122" t="s">
        <v>254</v>
      </c>
      <c r="Z589" s="123"/>
      <c r="AA589" s="122" t="s">
        <v>255</v>
      </c>
      <c r="AB589" s="123"/>
      <c r="AC589" s="122" t="s">
        <v>256</v>
      </c>
      <c r="AD589" s="123"/>
      <c r="AE589" s="122" t="s">
        <v>257</v>
      </c>
      <c r="AF589" s="123"/>
      <c r="AG589" s="122" t="s">
        <v>258</v>
      </c>
      <c r="AH589" s="123"/>
      <c r="AI589" s="122" t="s">
        <v>259</v>
      </c>
      <c r="AJ589" s="123"/>
      <c r="AK589" s="122" t="s">
        <v>260</v>
      </c>
      <c r="AL589" s="123"/>
      <c r="AM589" s="66" t="s">
        <v>264</v>
      </c>
      <c r="AN589" s="70" t="s">
        <v>267</v>
      </c>
      <c r="AO589" s="49" t="s">
        <v>116</v>
      </c>
      <c r="AP589" s="49">
        <v>510</v>
      </c>
      <c r="AQ589" s="50" t="e">
        <f>COUNTIF(#REF!,'FILE MAU'!AO589)</f>
        <v>#REF!</v>
      </c>
      <c r="AR589" s="50"/>
      <c r="AS589" s="51"/>
      <c r="AT589" s="51"/>
    </row>
    <row r="590" spans="1:46" ht="35.1" customHeight="1" x14ac:dyDescent="0.3">
      <c r="A590" t="s">
        <v>274</v>
      </c>
      <c r="B590" t="s">
        <v>275</v>
      </c>
      <c r="C590" t="s">
        <v>276</v>
      </c>
      <c r="D590" t="s">
        <v>277</v>
      </c>
      <c r="E590" t="s">
        <v>278</v>
      </c>
      <c r="F590" t="s">
        <v>279</v>
      </c>
      <c r="K590" s="51" t="str">
        <f>K589</f>
        <v>CĐ.CGKL K08</v>
      </c>
      <c r="L590" s="51"/>
      <c r="M590" s="58"/>
      <c r="N590" s="58"/>
      <c r="O590" s="58"/>
      <c r="P590" s="58"/>
      <c r="Q590" s="51"/>
      <c r="R590" s="58"/>
      <c r="V590" s="148"/>
      <c r="W590" s="11">
        <v>20</v>
      </c>
      <c r="X590" s="130" t="s">
        <v>173</v>
      </c>
      <c r="Y590" s="133" t="s">
        <v>253</v>
      </c>
      <c r="Z590" s="134"/>
      <c r="AA590" s="133" t="s">
        <v>405</v>
      </c>
      <c r="AB590" s="134"/>
      <c r="AC590" s="135" t="s">
        <v>10</v>
      </c>
      <c r="AD590" s="136"/>
      <c r="AE590" s="135" t="s">
        <v>10</v>
      </c>
      <c r="AF590" s="136"/>
      <c r="AG590" s="135" t="s">
        <v>10</v>
      </c>
      <c r="AH590" s="136"/>
      <c r="AI590" s="124"/>
      <c r="AJ590" s="125"/>
      <c r="AK590" s="124"/>
      <c r="AL590" s="125"/>
      <c r="AM590" s="66" t="str">
        <f>W589</f>
        <v>CĐ.CGKL K08</v>
      </c>
      <c r="AN590" s="68" t="s">
        <v>293</v>
      </c>
      <c r="AO590" s="49" t="s">
        <v>272</v>
      </c>
      <c r="AP590" s="49">
        <v>510</v>
      </c>
      <c r="AQ590" s="69">
        <f>ROUNDUP(AP589/26,0)</f>
        <v>20</v>
      </c>
      <c r="AR590" s="69"/>
      <c r="AS590" s="67"/>
      <c r="AT590" s="67"/>
    </row>
    <row r="591" spans="1:46" ht="35.1" customHeight="1" x14ac:dyDescent="0.25">
      <c r="A591" t="s">
        <v>283</v>
      </c>
      <c r="B591" t="s">
        <v>84</v>
      </c>
      <c r="C591" t="s">
        <v>255</v>
      </c>
      <c r="D591" t="s">
        <v>96</v>
      </c>
      <c r="E591" t="s">
        <v>122</v>
      </c>
      <c r="F591" t="s">
        <v>402</v>
      </c>
      <c r="K591" s="51" t="str">
        <f t="shared" ref="K591:K601" si="45">K590</f>
        <v>CĐ.CGKL K08</v>
      </c>
      <c r="L591" s="51"/>
      <c r="M591" s="58"/>
      <c r="N591" s="58"/>
      <c r="O591" s="58"/>
      <c r="P591" s="58"/>
      <c r="Q591" s="51"/>
      <c r="R591" s="58"/>
      <c r="V591" s="148"/>
      <c r="W591" s="17" t="s">
        <v>172</v>
      </c>
      <c r="X591" s="131"/>
      <c r="Y591" s="126" t="s">
        <v>10</v>
      </c>
      <c r="Z591" s="127"/>
      <c r="AA591" s="126" t="s">
        <v>96</v>
      </c>
      <c r="AB591" s="127"/>
      <c r="AC591" s="126" t="s">
        <v>63</v>
      </c>
      <c r="AD591" s="127"/>
      <c r="AE591" s="126" t="s">
        <v>54</v>
      </c>
      <c r="AF591" s="127"/>
      <c r="AG591" s="126" t="s">
        <v>78</v>
      </c>
      <c r="AH591" s="127"/>
      <c r="AI591" s="128"/>
      <c r="AJ591" s="129"/>
      <c r="AK591" s="128"/>
      <c r="AL591" s="129"/>
      <c r="AM591" s="66" t="s">
        <v>264</v>
      </c>
      <c r="AN591" s="66" t="s">
        <v>265</v>
      </c>
      <c r="AO591" s="70" t="s">
        <v>266</v>
      </c>
      <c r="AP591" s="70" t="s">
        <v>267</v>
      </c>
      <c r="AQ591" s="66" t="s">
        <v>268</v>
      </c>
      <c r="AR591" s="66" t="s">
        <v>269</v>
      </c>
      <c r="AS591" s="66" t="s">
        <v>270</v>
      </c>
      <c r="AT591" s="66" t="s">
        <v>271</v>
      </c>
    </row>
    <row r="592" spans="1:46" ht="35.1" customHeight="1" x14ac:dyDescent="0.25">
      <c r="A592" t="s">
        <v>283</v>
      </c>
      <c r="B592" t="s">
        <v>84</v>
      </c>
      <c r="C592" t="s">
        <v>257</v>
      </c>
      <c r="D592" t="s">
        <v>54</v>
      </c>
      <c r="E592" t="s">
        <v>62</v>
      </c>
      <c r="F592" t="s">
        <v>304</v>
      </c>
      <c r="K592" s="51" t="str">
        <f t="shared" si="45"/>
        <v>CĐ.CGKL K08</v>
      </c>
      <c r="L592" s="51"/>
      <c r="M592" s="58"/>
      <c r="N592" s="58"/>
      <c r="O592" s="58"/>
      <c r="P592" s="58"/>
      <c r="Q592" s="51"/>
      <c r="R592" s="58"/>
      <c r="V592" s="148"/>
      <c r="W592" s="17"/>
      <c r="X592" s="131"/>
      <c r="Y592" s="137"/>
      <c r="Z592" s="138"/>
      <c r="AA592" s="137">
        <v>3</v>
      </c>
      <c r="AB592" s="138"/>
      <c r="AC592" s="137">
        <v>3</v>
      </c>
      <c r="AD592" s="138"/>
      <c r="AE592" s="137">
        <v>3</v>
      </c>
      <c r="AF592" s="138"/>
      <c r="AG592" s="137">
        <v>3</v>
      </c>
      <c r="AH592" s="138"/>
      <c r="AI592" s="128"/>
      <c r="AJ592" s="129"/>
      <c r="AK592" s="128"/>
      <c r="AL592" s="129"/>
      <c r="AM592" s="60" t="s">
        <v>84</v>
      </c>
      <c r="AN592" s="71" t="s">
        <v>54</v>
      </c>
      <c r="AO592" s="72">
        <v>15</v>
      </c>
      <c r="AP592" s="73">
        <v>15</v>
      </c>
      <c r="AQ592" s="74"/>
      <c r="AR592" s="64" t="s">
        <v>62</v>
      </c>
      <c r="AS592" s="73">
        <v>21</v>
      </c>
      <c r="AT592" s="75" t="s">
        <v>282</v>
      </c>
    </row>
    <row r="593" spans="1:46" ht="35.1" customHeight="1" x14ac:dyDescent="0.25">
      <c r="A593" t="s">
        <v>283</v>
      </c>
      <c r="B593" t="s">
        <v>84</v>
      </c>
      <c r="C593" t="s">
        <v>258</v>
      </c>
      <c r="D593" t="s">
        <v>78</v>
      </c>
      <c r="E593" t="s">
        <v>128</v>
      </c>
      <c r="F593" t="s">
        <v>203</v>
      </c>
      <c r="K593" s="51" t="str">
        <f t="shared" si="45"/>
        <v>CĐ.CGKL K08</v>
      </c>
      <c r="L593" s="51"/>
      <c r="M593" s="58"/>
      <c r="N593" s="58"/>
      <c r="O593" s="58"/>
      <c r="P593" s="58"/>
      <c r="Q593" s="51"/>
      <c r="R593" s="58"/>
      <c r="V593" s="148"/>
      <c r="W593" s="16"/>
      <c r="X593" s="131"/>
      <c r="Y593" s="126" t="s">
        <v>10</v>
      </c>
      <c r="Z593" s="127"/>
      <c r="AA593" s="126" t="s">
        <v>122</v>
      </c>
      <c r="AB593" s="127"/>
      <c r="AC593" s="126" t="s">
        <v>108</v>
      </c>
      <c r="AD593" s="127"/>
      <c r="AE593" s="126" t="s">
        <v>62</v>
      </c>
      <c r="AF593" s="127"/>
      <c r="AG593" s="126" t="s">
        <v>128</v>
      </c>
      <c r="AH593" s="127"/>
      <c r="AI593" s="128"/>
      <c r="AJ593" s="129"/>
      <c r="AK593" s="128"/>
      <c r="AL593" s="129"/>
      <c r="AM593" s="60" t="s">
        <v>84</v>
      </c>
      <c r="AN593" s="71" t="s">
        <v>63</v>
      </c>
      <c r="AO593" s="72">
        <v>60</v>
      </c>
      <c r="AP593" s="73">
        <v>60</v>
      </c>
      <c r="AQ593" s="74"/>
      <c r="AR593" s="64" t="s">
        <v>108</v>
      </c>
      <c r="AS593" s="73">
        <v>21</v>
      </c>
      <c r="AT593" s="75" t="s">
        <v>282</v>
      </c>
    </row>
    <row r="594" spans="1:46" ht="35.1" customHeight="1" x14ac:dyDescent="0.25">
      <c r="A594" t="s">
        <v>283</v>
      </c>
      <c r="B594" t="s">
        <v>84</v>
      </c>
      <c r="C594" t="s">
        <v>256</v>
      </c>
      <c r="D594" t="s">
        <v>63</v>
      </c>
      <c r="E594" t="s">
        <v>108</v>
      </c>
      <c r="F594" t="s">
        <v>320</v>
      </c>
      <c r="K594" s="51" t="str">
        <f t="shared" si="45"/>
        <v>CĐ.CGKL K08</v>
      </c>
      <c r="L594" s="51"/>
      <c r="M594" s="58"/>
      <c r="N594" s="58"/>
      <c r="O594" s="58"/>
      <c r="P594" s="58"/>
      <c r="Q594" s="51"/>
      <c r="R594" s="58"/>
      <c r="V594" s="148"/>
      <c r="X594" s="131"/>
      <c r="Y594" s="145"/>
      <c r="Z594" s="146"/>
      <c r="AA594" s="145"/>
      <c r="AB594" s="146"/>
      <c r="AC594" s="145"/>
      <c r="AD594" s="146"/>
      <c r="AE594" s="145"/>
      <c r="AF594" s="146"/>
      <c r="AG594" s="145"/>
      <c r="AH594" s="146"/>
      <c r="AI594" s="139"/>
      <c r="AJ594" s="140"/>
      <c r="AK594" s="139"/>
      <c r="AL594" s="140"/>
      <c r="AM594" s="60" t="s">
        <v>84</v>
      </c>
      <c r="AN594" s="71" t="s">
        <v>78</v>
      </c>
      <c r="AO594" s="72">
        <v>23</v>
      </c>
      <c r="AP594" s="73">
        <v>23</v>
      </c>
      <c r="AQ594" s="74"/>
      <c r="AR594" s="64" t="s">
        <v>128</v>
      </c>
      <c r="AS594" s="73">
        <v>21</v>
      </c>
      <c r="AT594" s="75" t="s">
        <v>282</v>
      </c>
    </row>
    <row r="595" spans="1:46" ht="35.1" customHeight="1" x14ac:dyDescent="0.25">
      <c r="K595" s="51" t="str">
        <f t="shared" si="45"/>
        <v>CĐ.CGKL K08</v>
      </c>
      <c r="L595" s="51"/>
      <c r="M595" s="58"/>
      <c r="N595" s="58"/>
      <c r="O595" s="58"/>
      <c r="P595" s="58"/>
      <c r="Q595" s="51"/>
      <c r="R595" s="58"/>
      <c r="V595" s="148"/>
      <c r="X595" s="132"/>
      <c r="Y595" s="141" t="s">
        <v>10</v>
      </c>
      <c r="Z595" s="142"/>
      <c r="AA595" s="141" t="s">
        <v>402</v>
      </c>
      <c r="AB595" s="142"/>
      <c r="AC595" s="141" t="s">
        <v>320</v>
      </c>
      <c r="AD595" s="142"/>
      <c r="AE595" s="141" t="s">
        <v>304</v>
      </c>
      <c r="AF595" s="142"/>
      <c r="AG595" s="141" t="s">
        <v>203</v>
      </c>
      <c r="AH595" s="142"/>
      <c r="AI595" s="143"/>
      <c r="AJ595" s="144"/>
      <c r="AK595" s="143"/>
      <c r="AL595" s="144"/>
      <c r="AM595" s="60" t="s">
        <v>84</v>
      </c>
      <c r="AN595" s="71" t="s">
        <v>56</v>
      </c>
      <c r="AO595" s="72">
        <v>78</v>
      </c>
      <c r="AP595" s="73">
        <v>78</v>
      </c>
      <c r="AQ595" s="74"/>
      <c r="AR595" s="64" t="s">
        <v>59</v>
      </c>
      <c r="AS595" s="73">
        <v>21</v>
      </c>
      <c r="AT595" s="75" t="s">
        <v>282</v>
      </c>
    </row>
    <row r="596" spans="1:46" ht="35.1" customHeight="1" x14ac:dyDescent="0.25">
      <c r="A596" t="s">
        <v>274</v>
      </c>
      <c r="B596" t="s">
        <v>275</v>
      </c>
      <c r="C596" t="s">
        <v>276</v>
      </c>
      <c r="D596" t="s">
        <v>278</v>
      </c>
      <c r="E596" t="s">
        <v>277</v>
      </c>
      <c r="F596" t="s">
        <v>279</v>
      </c>
      <c r="K596" s="51" t="str">
        <f t="shared" si="45"/>
        <v>CĐ.CGKL K08</v>
      </c>
      <c r="L596" s="51"/>
      <c r="M596" s="58"/>
      <c r="N596" s="58"/>
      <c r="O596" s="58"/>
      <c r="P596" s="58"/>
      <c r="Q596" s="51"/>
      <c r="R596" s="58"/>
      <c r="V596" s="148"/>
      <c r="X596" s="130" t="s">
        <v>174</v>
      </c>
      <c r="Y596" s="133"/>
      <c r="Z596" s="134"/>
      <c r="AA596" s="133" t="s">
        <v>10</v>
      </c>
      <c r="AB596" s="134"/>
      <c r="AC596" s="135" t="s">
        <v>10</v>
      </c>
      <c r="AD596" s="136"/>
      <c r="AE596" s="135" t="s">
        <v>10</v>
      </c>
      <c r="AF596" s="136"/>
      <c r="AG596" s="135" t="s">
        <v>10</v>
      </c>
      <c r="AH596" s="136"/>
      <c r="AI596" s="124"/>
      <c r="AJ596" s="125"/>
      <c r="AK596" s="124"/>
      <c r="AL596" s="125"/>
      <c r="AM596" s="60" t="s">
        <v>84</v>
      </c>
      <c r="AN596" s="71" t="s">
        <v>251</v>
      </c>
      <c r="AO596" s="72">
        <v>45</v>
      </c>
      <c r="AP596" s="73">
        <v>45</v>
      </c>
      <c r="AQ596" s="74"/>
      <c r="AR596" s="76" t="s">
        <v>307</v>
      </c>
      <c r="AS596" s="73">
        <v>21</v>
      </c>
      <c r="AT596" s="75" t="s">
        <v>282</v>
      </c>
    </row>
    <row r="597" spans="1:46" ht="35.1" customHeight="1" x14ac:dyDescent="0.25">
      <c r="A597" t="s">
        <v>287</v>
      </c>
      <c r="B597" t="s">
        <v>84</v>
      </c>
      <c r="C597" t="s">
        <v>255</v>
      </c>
      <c r="D597" t="s">
        <v>122</v>
      </c>
      <c r="E597" t="s">
        <v>96</v>
      </c>
      <c r="F597" t="s">
        <v>402</v>
      </c>
      <c r="K597" s="51" t="str">
        <f t="shared" si="45"/>
        <v>CĐ.CGKL K08</v>
      </c>
      <c r="L597" s="51"/>
      <c r="M597" s="58"/>
      <c r="N597" s="58"/>
      <c r="O597" s="58"/>
      <c r="P597" s="58"/>
      <c r="Q597" s="51"/>
      <c r="R597" s="58"/>
      <c r="V597" s="148"/>
      <c r="W597" s="16"/>
      <c r="X597" s="131"/>
      <c r="Y597" s="126" t="s">
        <v>10</v>
      </c>
      <c r="Z597" s="127"/>
      <c r="AA597" s="126" t="s">
        <v>96</v>
      </c>
      <c r="AB597" s="127"/>
      <c r="AC597" s="126" t="s">
        <v>63</v>
      </c>
      <c r="AD597" s="127"/>
      <c r="AE597" s="126" t="s">
        <v>54</v>
      </c>
      <c r="AF597" s="127"/>
      <c r="AG597" s="126" t="s">
        <v>78</v>
      </c>
      <c r="AH597" s="127"/>
      <c r="AI597" s="128"/>
      <c r="AJ597" s="129"/>
      <c r="AK597" s="128"/>
      <c r="AL597" s="129"/>
      <c r="AM597" s="60" t="s">
        <v>84</v>
      </c>
      <c r="AN597" s="71" t="s">
        <v>96</v>
      </c>
      <c r="AO597" s="72">
        <v>45</v>
      </c>
      <c r="AP597" s="73">
        <v>45</v>
      </c>
      <c r="AQ597" s="74"/>
      <c r="AR597" s="64" t="s">
        <v>122</v>
      </c>
      <c r="AS597" s="73">
        <v>21</v>
      </c>
      <c r="AT597" s="75" t="s">
        <v>282</v>
      </c>
    </row>
    <row r="598" spans="1:46" ht="35.1" customHeight="1" x14ac:dyDescent="0.25">
      <c r="A598" t="s">
        <v>287</v>
      </c>
      <c r="B598" t="s">
        <v>84</v>
      </c>
      <c r="C598" t="s">
        <v>257</v>
      </c>
      <c r="D598" t="s">
        <v>62</v>
      </c>
      <c r="E598" t="s">
        <v>54</v>
      </c>
      <c r="F598" t="s">
        <v>304</v>
      </c>
      <c r="K598" s="51" t="str">
        <f t="shared" si="45"/>
        <v>CĐ.CGKL K08</v>
      </c>
      <c r="L598" s="51"/>
      <c r="M598" s="58"/>
      <c r="N598" s="58"/>
      <c r="O598" s="58"/>
      <c r="P598" s="58"/>
      <c r="Q598" s="51"/>
      <c r="R598" s="58"/>
      <c r="V598" s="148"/>
      <c r="W598" s="16"/>
      <c r="X598" s="131"/>
      <c r="Y598" s="137"/>
      <c r="Z598" s="138"/>
      <c r="AA598" s="137">
        <v>3</v>
      </c>
      <c r="AB598" s="138"/>
      <c r="AC598" s="137">
        <v>3</v>
      </c>
      <c r="AD598" s="138"/>
      <c r="AE598" s="137">
        <v>3</v>
      </c>
      <c r="AF598" s="138"/>
      <c r="AG598" s="137">
        <v>3</v>
      </c>
      <c r="AH598" s="138"/>
      <c r="AI598" s="128"/>
      <c r="AJ598" s="129"/>
      <c r="AK598" s="128"/>
      <c r="AL598" s="129"/>
      <c r="AM598" s="60" t="s">
        <v>84</v>
      </c>
      <c r="AN598" s="71" t="s">
        <v>252</v>
      </c>
      <c r="AO598" s="72">
        <v>30</v>
      </c>
      <c r="AP598" s="73">
        <v>30</v>
      </c>
      <c r="AQ598" s="74"/>
      <c r="AR598" s="64" t="s">
        <v>129</v>
      </c>
      <c r="AS598" s="73">
        <v>21</v>
      </c>
      <c r="AT598" s="75" t="s">
        <v>282</v>
      </c>
    </row>
    <row r="599" spans="1:46" ht="35.1" customHeight="1" x14ac:dyDescent="0.25">
      <c r="A599" t="s">
        <v>287</v>
      </c>
      <c r="B599" t="s">
        <v>84</v>
      </c>
      <c r="C599" t="s">
        <v>258</v>
      </c>
      <c r="D599" t="s">
        <v>128</v>
      </c>
      <c r="E599" t="s">
        <v>78</v>
      </c>
      <c r="F599" t="s">
        <v>203</v>
      </c>
      <c r="K599" s="51" t="str">
        <f t="shared" si="45"/>
        <v>CĐ.CGKL K08</v>
      </c>
      <c r="L599" s="51"/>
      <c r="M599" s="58"/>
      <c r="N599" s="58"/>
      <c r="O599" s="58"/>
      <c r="P599" s="58"/>
      <c r="Q599" s="51"/>
      <c r="R599" s="58"/>
      <c r="V599" s="148"/>
      <c r="W599" s="16"/>
      <c r="X599" s="131"/>
      <c r="Y599" s="126" t="s">
        <v>10</v>
      </c>
      <c r="Z599" s="127"/>
      <c r="AA599" s="126" t="s">
        <v>122</v>
      </c>
      <c r="AB599" s="127"/>
      <c r="AC599" s="126" t="s">
        <v>108</v>
      </c>
      <c r="AD599" s="127"/>
      <c r="AE599" s="126" t="s">
        <v>62</v>
      </c>
      <c r="AF599" s="127"/>
      <c r="AG599" s="126" t="s">
        <v>128</v>
      </c>
      <c r="AH599" s="127"/>
      <c r="AI599" s="128"/>
      <c r="AJ599" s="129"/>
      <c r="AK599" s="128"/>
      <c r="AL599" s="129"/>
      <c r="AM599" s="60" t="s">
        <v>84</v>
      </c>
      <c r="AN599" s="71" t="s">
        <v>373</v>
      </c>
      <c r="AO599" s="72">
        <v>90</v>
      </c>
      <c r="AP599" s="73">
        <v>90</v>
      </c>
      <c r="AQ599" s="74"/>
      <c r="AR599" s="64" t="s">
        <v>24</v>
      </c>
      <c r="AS599" s="73">
        <v>21</v>
      </c>
      <c r="AT599" s="75" t="s">
        <v>282</v>
      </c>
    </row>
    <row r="600" spans="1:46" ht="35.1" customHeight="1" x14ac:dyDescent="0.25">
      <c r="A600" t="s">
        <v>287</v>
      </c>
      <c r="B600" t="s">
        <v>84</v>
      </c>
      <c r="C600" t="s">
        <v>256</v>
      </c>
      <c r="D600" t="s">
        <v>108</v>
      </c>
      <c r="E600" t="s">
        <v>63</v>
      </c>
      <c r="F600" t="s">
        <v>320</v>
      </c>
      <c r="K600" s="51" t="str">
        <f t="shared" si="45"/>
        <v>CĐ.CGKL K08</v>
      </c>
      <c r="L600" s="51"/>
      <c r="M600" s="58"/>
      <c r="N600" s="58"/>
      <c r="O600" s="58"/>
      <c r="P600" s="58"/>
      <c r="Q600" s="51"/>
      <c r="R600" s="58"/>
      <c r="V600" s="148"/>
      <c r="W600" s="13"/>
      <c r="X600" s="131"/>
      <c r="Y600" s="145"/>
      <c r="Z600" s="146"/>
      <c r="AA600" s="145"/>
      <c r="AB600" s="146"/>
      <c r="AC600" s="145"/>
      <c r="AD600" s="146"/>
      <c r="AE600" s="145"/>
      <c r="AF600" s="146"/>
      <c r="AG600" s="145"/>
      <c r="AH600" s="146"/>
      <c r="AI600" s="139"/>
      <c r="AJ600" s="140"/>
      <c r="AK600" s="139"/>
      <c r="AL600" s="140"/>
      <c r="AM600" s="60" t="s">
        <v>84</v>
      </c>
      <c r="AN600" s="71" t="s">
        <v>403</v>
      </c>
      <c r="AO600" s="72">
        <v>45</v>
      </c>
      <c r="AP600" s="73">
        <v>45</v>
      </c>
      <c r="AQ600" s="74"/>
      <c r="AR600" s="76" t="s">
        <v>307</v>
      </c>
      <c r="AS600" s="73">
        <v>21</v>
      </c>
      <c r="AT600" s="75" t="s">
        <v>282</v>
      </c>
    </row>
    <row r="601" spans="1:46" ht="35.1" customHeight="1" x14ac:dyDescent="0.25">
      <c r="K601" s="51" t="str">
        <f t="shared" si="45"/>
        <v>CĐ.CGKL K08</v>
      </c>
      <c r="L601" s="51"/>
      <c r="M601" s="58"/>
      <c r="N601" s="58"/>
      <c r="O601" s="58"/>
      <c r="P601" s="58"/>
      <c r="Q601" s="51"/>
      <c r="R601" s="58"/>
      <c r="V601" s="149"/>
      <c r="W601" s="38"/>
      <c r="X601" s="132"/>
      <c r="Y601" s="141" t="s">
        <v>10</v>
      </c>
      <c r="Z601" s="142"/>
      <c r="AA601" s="141" t="s">
        <v>402</v>
      </c>
      <c r="AB601" s="142"/>
      <c r="AC601" s="141" t="s">
        <v>320</v>
      </c>
      <c r="AD601" s="142"/>
      <c r="AE601" s="141" t="s">
        <v>304</v>
      </c>
      <c r="AF601" s="142"/>
      <c r="AG601" s="141" t="s">
        <v>203</v>
      </c>
      <c r="AH601" s="142"/>
      <c r="AI601" s="143"/>
      <c r="AJ601" s="144"/>
      <c r="AK601" s="143"/>
      <c r="AL601" s="144"/>
      <c r="AM601" s="60" t="s">
        <v>84</v>
      </c>
      <c r="AN601" s="71" t="s">
        <v>404</v>
      </c>
      <c r="AO601" s="72">
        <v>90</v>
      </c>
      <c r="AP601" s="73">
        <v>90</v>
      </c>
      <c r="AQ601" s="74"/>
      <c r="AR601" s="76" t="s">
        <v>307</v>
      </c>
      <c r="AS601" s="73">
        <v>21</v>
      </c>
      <c r="AT601" s="75" t="s">
        <v>282</v>
      </c>
    </row>
    <row r="602" spans="1:46" ht="17.25" customHeight="1" x14ac:dyDescent="0.25"/>
  </sheetData>
  <mergeCells count="3583">
    <mergeCell ref="AC600:AD600"/>
    <mergeCell ref="AE600:AF600"/>
    <mergeCell ref="AG600:AH600"/>
    <mergeCell ref="AI600:AJ600"/>
    <mergeCell ref="AK598:AL598"/>
    <mergeCell ref="Y599:Z599"/>
    <mergeCell ref="AA599:AB599"/>
    <mergeCell ref="AC599:AD599"/>
    <mergeCell ref="AE599:AF599"/>
    <mergeCell ref="AG599:AH599"/>
    <mergeCell ref="AI599:AJ599"/>
    <mergeCell ref="AK599:AL599"/>
    <mergeCell ref="Y598:Z598"/>
    <mergeCell ref="AA598:AB598"/>
    <mergeCell ref="AC598:AD598"/>
    <mergeCell ref="AE598:AF598"/>
    <mergeCell ref="AG598:AH598"/>
    <mergeCell ref="AI598:AJ598"/>
    <mergeCell ref="AA597:AB597"/>
    <mergeCell ref="AC597:AD597"/>
    <mergeCell ref="AE597:AF597"/>
    <mergeCell ref="AG597:AH597"/>
    <mergeCell ref="AI597:AJ597"/>
    <mergeCell ref="AK597:AL597"/>
    <mergeCell ref="AK595:AL595"/>
    <mergeCell ref="X596:X601"/>
    <mergeCell ref="Y596:Z596"/>
    <mergeCell ref="AA596:AB596"/>
    <mergeCell ref="AC596:AD596"/>
    <mergeCell ref="AE596:AF596"/>
    <mergeCell ref="AG596:AH596"/>
    <mergeCell ref="AI596:AJ596"/>
    <mergeCell ref="AK596:AL596"/>
    <mergeCell ref="Y597:Z597"/>
    <mergeCell ref="Y595:Z595"/>
    <mergeCell ref="AA595:AB595"/>
    <mergeCell ref="AC595:AD595"/>
    <mergeCell ref="AE595:AF595"/>
    <mergeCell ref="AG595:AH595"/>
    <mergeCell ref="AI595:AJ595"/>
    <mergeCell ref="AK600:AL600"/>
    <mergeCell ref="Y601:Z601"/>
    <mergeCell ref="AA601:AB601"/>
    <mergeCell ref="AC601:AD601"/>
    <mergeCell ref="AE601:AF601"/>
    <mergeCell ref="AG601:AH601"/>
    <mergeCell ref="AI601:AJ601"/>
    <mergeCell ref="AK601:AL601"/>
    <mergeCell ref="Y600:Z600"/>
    <mergeCell ref="AA600:AB600"/>
    <mergeCell ref="V589:V601"/>
    <mergeCell ref="Y589:Z589"/>
    <mergeCell ref="AA589:AB589"/>
    <mergeCell ref="AC589:AD589"/>
    <mergeCell ref="AE589:AF589"/>
    <mergeCell ref="AG589:AH589"/>
    <mergeCell ref="Y591:Z591"/>
    <mergeCell ref="AA591:AB591"/>
    <mergeCell ref="AC591:AD591"/>
    <mergeCell ref="AE591:AF591"/>
    <mergeCell ref="AK593:AL593"/>
    <mergeCell ref="Y594:Z594"/>
    <mergeCell ref="AA594:AB594"/>
    <mergeCell ref="AC594:AD594"/>
    <mergeCell ref="AE594:AF594"/>
    <mergeCell ref="AG594:AH594"/>
    <mergeCell ref="AI594:AJ594"/>
    <mergeCell ref="AK594:AL594"/>
    <mergeCell ref="Y593:Z593"/>
    <mergeCell ref="AA593:AB593"/>
    <mergeCell ref="AC593:AD593"/>
    <mergeCell ref="AE593:AF593"/>
    <mergeCell ref="AG593:AH593"/>
    <mergeCell ref="AI593:AJ593"/>
    <mergeCell ref="AG591:AH591"/>
    <mergeCell ref="AI591:AJ591"/>
    <mergeCell ref="AK591:AL591"/>
    <mergeCell ref="Y592:Z592"/>
    <mergeCell ref="AA592:AB592"/>
    <mergeCell ref="AC592:AD592"/>
    <mergeCell ref="AE592:AF592"/>
    <mergeCell ref="AG592:AH592"/>
    <mergeCell ref="AI589:AJ589"/>
    <mergeCell ref="AK589:AL589"/>
    <mergeCell ref="X590:X595"/>
    <mergeCell ref="Y590:Z590"/>
    <mergeCell ref="AA590:AB590"/>
    <mergeCell ref="AC590:AD590"/>
    <mergeCell ref="AE590:AF590"/>
    <mergeCell ref="AG590:AH590"/>
    <mergeCell ref="AI590:AJ590"/>
    <mergeCell ref="AK590:AL590"/>
    <mergeCell ref="AI592:AJ592"/>
    <mergeCell ref="AK592:AL592"/>
    <mergeCell ref="X583:X588"/>
    <mergeCell ref="Y583:Z583"/>
    <mergeCell ref="AA583:AB583"/>
    <mergeCell ref="AC583:AD583"/>
    <mergeCell ref="AE583:AF583"/>
    <mergeCell ref="AG583:AH583"/>
    <mergeCell ref="AI583:AJ583"/>
    <mergeCell ref="AK583:AL583"/>
    <mergeCell ref="Y584:Z584"/>
    <mergeCell ref="AK587:AL587"/>
    <mergeCell ref="Y588:Z588"/>
    <mergeCell ref="AA588:AB588"/>
    <mergeCell ref="AC588:AD588"/>
    <mergeCell ref="AE588:AF588"/>
    <mergeCell ref="AG588:AH588"/>
    <mergeCell ref="AI588:AJ588"/>
    <mergeCell ref="AK588:AL588"/>
    <mergeCell ref="Y587:Z587"/>
    <mergeCell ref="AA587:AB587"/>
    <mergeCell ref="AC587:AD587"/>
    <mergeCell ref="AE587:AF587"/>
    <mergeCell ref="AG587:AH587"/>
    <mergeCell ref="AI587:AJ587"/>
    <mergeCell ref="AK585:AL585"/>
    <mergeCell ref="Y586:Z586"/>
    <mergeCell ref="AA586:AB586"/>
    <mergeCell ref="AC586:AD586"/>
    <mergeCell ref="AE586:AF586"/>
    <mergeCell ref="AG586:AH586"/>
    <mergeCell ref="AI586:AJ586"/>
    <mergeCell ref="AK586:AL586"/>
    <mergeCell ref="Y585:Z585"/>
    <mergeCell ref="AA585:AB585"/>
    <mergeCell ref="AC585:AD585"/>
    <mergeCell ref="AE585:AF585"/>
    <mergeCell ref="AG585:AH585"/>
    <mergeCell ref="AI585:AJ585"/>
    <mergeCell ref="AG580:AH580"/>
    <mergeCell ref="AI580:AJ580"/>
    <mergeCell ref="AG578:AH578"/>
    <mergeCell ref="AI578:AJ578"/>
    <mergeCell ref="AK578:AL578"/>
    <mergeCell ref="Y579:Z579"/>
    <mergeCell ref="AA579:AB579"/>
    <mergeCell ref="AC579:AD579"/>
    <mergeCell ref="AE579:AF579"/>
    <mergeCell ref="AG579:AH579"/>
    <mergeCell ref="AI579:AJ579"/>
    <mergeCell ref="AK579:AL579"/>
    <mergeCell ref="AA584:AB584"/>
    <mergeCell ref="AC584:AD584"/>
    <mergeCell ref="AE584:AF584"/>
    <mergeCell ref="AG584:AH584"/>
    <mergeCell ref="AI584:AJ584"/>
    <mergeCell ref="AK584:AL584"/>
    <mergeCell ref="AK582:AL582"/>
    <mergeCell ref="Y582:Z582"/>
    <mergeCell ref="AA582:AB582"/>
    <mergeCell ref="AC582:AD582"/>
    <mergeCell ref="AE582:AF582"/>
    <mergeCell ref="AG582:AH582"/>
    <mergeCell ref="AI582:AJ582"/>
    <mergeCell ref="AI576:AJ576"/>
    <mergeCell ref="AK576:AL576"/>
    <mergeCell ref="X577:X582"/>
    <mergeCell ref="Y577:Z577"/>
    <mergeCell ref="AA577:AB577"/>
    <mergeCell ref="AC577:AD577"/>
    <mergeCell ref="AE577:AF577"/>
    <mergeCell ref="AG577:AH577"/>
    <mergeCell ref="AI577:AJ577"/>
    <mergeCell ref="AK577:AL577"/>
    <mergeCell ref="V576:V588"/>
    <mergeCell ref="Y576:Z576"/>
    <mergeCell ref="AA576:AB576"/>
    <mergeCell ref="AC576:AD576"/>
    <mergeCell ref="AE576:AF576"/>
    <mergeCell ref="AG576:AH576"/>
    <mergeCell ref="Y578:Z578"/>
    <mergeCell ref="AA578:AB578"/>
    <mergeCell ref="AC578:AD578"/>
    <mergeCell ref="AE578:AF578"/>
    <mergeCell ref="AK580:AL580"/>
    <mergeCell ref="Y581:Z581"/>
    <mergeCell ref="AA581:AB581"/>
    <mergeCell ref="AC581:AD581"/>
    <mergeCell ref="AE581:AF581"/>
    <mergeCell ref="AG581:AH581"/>
    <mergeCell ref="AI581:AJ581"/>
    <mergeCell ref="AK581:AL581"/>
    <mergeCell ref="Y580:Z580"/>
    <mergeCell ref="AA580:AB580"/>
    <mergeCell ref="AC580:AD580"/>
    <mergeCell ref="AE580:AF580"/>
    <mergeCell ref="AC574:AD574"/>
    <mergeCell ref="AE574:AF574"/>
    <mergeCell ref="AG574:AH574"/>
    <mergeCell ref="AI574:AJ574"/>
    <mergeCell ref="AK572:AL572"/>
    <mergeCell ref="Y573:Z573"/>
    <mergeCell ref="AA573:AB573"/>
    <mergeCell ref="AC573:AD573"/>
    <mergeCell ref="AE573:AF573"/>
    <mergeCell ref="AG573:AH573"/>
    <mergeCell ref="AI573:AJ573"/>
    <mergeCell ref="AK573:AL573"/>
    <mergeCell ref="Y572:Z572"/>
    <mergeCell ref="AA572:AB572"/>
    <mergeCell ref="AC572:AD572"/>
    <mergeCell ref="AE572:AF572"/>
    <mergeCell ref="AG572:AH572"/>
    <mergeCell ref="AI572:AJ572"/>
    <mergeCell ref="AA571:AB571"/>
    <mergeCell ref="AC571:AD571"/>
    <mergeCell ref="AE571:AF571"/>
    <mergeCell ref="AG571:AH571"/>
    <mergeCell ref="AI571:AJ571"/>
    <mergeCell ref="AK571:AL571"/>
    <mergeCell ref="AK569:AL569"/>
    <mergeCell ref="X570:X575"/>
    <mergeCell ref="Y570:Z570"/>
    <mergeCell ref="AA570:AB570"/>
    <mergeCell ref="AC570:AD570"/>
    <mergeCell ref="AE570:AF570"/>
    <mergeCell ref="AG570:AH570"/>
    <mergeCell ref="AI570:AJ570"/>
    <mergeCell ref="AK570:AL570"/>
    <mergeCell ref="Y571:Z571"/>
    <mergeCell ref="Y569:Z569"/>
    <mergeCell ref="AA569:AB569"/>
    <mergeCell ref="AC569:AD569"/>
    <mergeCell ref="AE569:AF569"/>
    <mergeCell ref="AG569:AH569"/>
    <mergeCell ref="AI569:AJ569"/>
    <mergeCell ref="AK574:AL574"/>
    <mergeCell ref="Y575:Z575"/>
    <mergeCell ref="AA575:AB575"/>
    <mergeCell ref="AC575:AD575"/>
    <mergeCell ref="AE575:AF575"/>
    <mergeCell ref="AG575:AH575"/>
    <mergeCell ref="AI575:AJ575"/>
    <mergeCell ref="AK575:AL575"/>
    <mergeCell ref="Y574:Z574"/>
    <mergeCell ref="AA574:AB574"/>
    <mergeCell ref="V563:V575"/>
    <mergeCell ref="Y563:Z563"/>
    <mergeCell ref="AA563:AB563"/>
    <mergeCell ref="AC563:AD563"/>
    <mergeCell ref="AE563:AF563"/>
    <mergeCell ref="AG563:AH563"/>
    <mergeCell ref="Y565:Z565"/>
    <mergeCell ref="AA565:AB565"/>
    <mergeCell ref="AC565:AD565"/>
    <mergeCell ref="AE565:AF565"/>
    <mergeCell ref="AK567:AL567"/>
    <mergeCell ref="Y568:Z568"/>
    <mergeCell ref="AA568:AB568"/>
    <mergeCell ref="AC568:AD568"/>
    <mergeCell ref="AE568:AF568"/>
    <mergeCell ref="AG568:AH568"/>
    <mergeCell ref="AI568:AJ568"/>
    <mergeCell ref="AK568:AL568"/>
    <mergeCell ref="Y567:Z567"/>
    <mergeCell ref="AA567:AB567"/>
    <mergeCell ref="AC567:AD567"/>
    <mergeCell ref="AE567:AF567"/>
    <mergeCell ref="AG567:AH567"/>
    <mergeCell ref="AI567:AJ567"/>
    <mergeCell ref="AG565:AH565"/>
    <mergeCell ref="AI565:AJ565"/>
    <mergeCell ref="AK565:AL565"/>
    <mergeCell ref="Y566:Z566"/>
    <mergeCell ref="AA566:AB566"/>
    <mergeCell ref="AC566:AD566"/>
    <mergeCell ref="AE566:AF566"/>
    <mergeCell ref="AG566:AH566"/>
    <mergeCell ref="AC561:AD561"/>
    <mergeCell ref="AE561:AF561"/>
    <mergeCell ref="AG561:AH561"/>
    <mergeCell ref="AI561:AJ561"/>
    <mergeCell ref="AG559:AH559"/>
    <mergeCell ref="AI559:AJ559"/>
    <mergeCell ref="AK559:AL559"/>
    <mergeCell ref="Y560:Z560"/>
    <mergeCell ref="AA560:AB560"/>
    <mergeCell ref="AC560:AD560"/>
    <mergeCell ref="AE560:AF560"/>
    <mergeCell ref="AG560:AH560"/>
    <mergeCell ref="AI560:AJ560"/>
    <mergeCell ref="AK560:AL560"/>
    <mergeCell ref="AI563:AJ563"/>
    <mergeCell ref="AK563:AL563"/>
    <mergeCell ref="X564:X569"/>
    <mergeCell ref="Y564:Z564"/>
    <mergeCell ref="AA564:AB564"/>
    <mergeCell ref="AC564:AD564"/>
    <mergeCell ref="AE564:AF564"/>
    <mergeCell ref="AG564:AH564"/>
    <mergeCell ref="AI564:AJ564"/>
    <mergeCell ref="AK564:AL564"/>
    <mergeCell ref="AI566:AJ566"/>
    <mergeCell ref="AK566:AL566"/>
    <mergeCell ref="AG554:AH554"/>
    <mergeCell ref="AI554:AJ554"/>
    <mergeCell ref="AK554:AL554"/>
    <mergeCell ref="AI557:AJ557"/>
    <mergeCell ref="AK557:AL557"/>
    <mergeCell ref="Y558:Z558"/>
    <mergeCell ref="AA558:AB558"/>
    <mergeCell ref="AC558:AD558"/>
    <mergeCell ref="AE558:AF558"/>
    <mergeCell ref="AG558:AH558"/>
    <mergeCell ref="AI558:AJ558"/>
    <mergeCell ref="AK558:AL558"/>
    <mergeCell ref="X557:X562"/>
    <mergeCell ref="Y557:Z557"/>
    <mergeCell ref="AA557:AB557"/>
    <mergeCell ref="AC557:AD557"/>
    <mergeCell ref="AE557:AF557"/>
    <mergeCell ref="AG557:AH557"/>
    <mergeCell ref="Y559:Z559"/>
    <mergeCell ref="AA559:AB559"/>
    <mergeCell ref="AC559:AD559"/>
    <mergeCell ref="AE559:AF559"/>
    <mergeCell ref="AK561:AL561"/>
    <mergeCell ref="Y562:Z562"/>
    <mergeCell ref="AA562:AB562"/>
    <mergeCell ref="AC562:AD562"/>
    <mergeCell ref="AE562:AF562"/>
    <mergeCell ref="AG562:AH562"/>
    <mergeCell ref="AI562:AJ562"/>
    <mergeCell ref="AK562:AL562"/>
    <mergeCell ref="Y561:Z561"/>
    <mergeCell ref="AA561:AB561"/>
    <mergeCell ref="AK552:AL552"/>
    <mergeCell ref="X551:X556"/>
    <mergeCell ref="Y551:Z551"/>
    <mergeCell ref="AA551:AB551"/>
    <mergeCell ref="AC551:AD551"/>
    <mergeCell ref="AE551:AF551"/>
    <mergeCell ref="AG551:AH551"/>
    <mergeCell ref="Y553:Z553"/>
    <mergeCell ref="AA553:AB553"/>
    <mergeCell ref="AC553:AD553"/>
    <mergeCell ref="AE553:AF553"/>
    <mergeCell ref="AK555:AL555"/>
    <mergeCell ref="Y556:Z556"/>
    <mergeCell ref="AA556:AB556"/>
    <mergeCell ref="AC556:AD556"/>
    <mergeCell ref="AE556:AF556"/>
    <mergeCell ref="AG556:AH556"/>
    <mergeCell ref="AI556:AJ556"/>
    <mergeCell ref="AK556:AL556"/>
    <mergeCell ref="Y555:Z555"/>
    <mergeCell ref="AA555:AB555"/>
    <mergeCell ref="AC555:AD555"/>
    <mergeCell ref="AE555:AF555"/>
    <mergeCell ref="AG555:AH555"/>
    <mergeCell ref="AI555:AJ555"/>
    <mergeCell ref="AG553:AH553"/>
    <mergeCell ref="AI553:AJ553"/>
    <mergeCell ref="AK553:AL553"/>
    <mergeCell ref="Y554:Z554"/>
    <mergeCell ref="AA554:AB554"/>
    <mergeCell ref="AC554:AD554"/>
    <mergeCell ref="AE554:AF554"/>
    <mergeCell ref="X544:X549"/>
    <mergeCell ref="Y544:AL549"/>
    <mergeCell ref="V550:V562"/>
    <mergeCell ref="Y550:Z550"/>
    <mergeCell ref="AA550:AB550"/>
    <mergeCell ref="AC550:AD550"/>
    <mergeCell ref="AE550:AF550"/>
    <mergeCell ref="AG550:AH550"/>
    <mergeCell ref="AI550:AJ550"/>
    <mergeCell ref="AK550:AL550"/>
    <mergeCell ref="AK542:AL542"/>
    <mergeCell ref="Y543:Z543"/>
    <mergeCell ref="AA543:AB543"/>
    <mergeCell ref="AC543:AD543"/>
    <mergeCell ref="AE543:AF543"/>
    <mergeCell ref="AG543:AH543"/>
    <mergeCell ref="AI543:AJ543"/>
    <mergeCell ref="AK543:AL543"/>
    <mergeCell ref="Y542:Z542"/>
    <mergeCell ref="AA542:AB542"/>
    <mergeCell ref="AC542:AD542"/>
    <mergeCell ref="AE542:AF542"/>
    <mergeCell ref="AG542:AH542"/>
    <mergeCell ref="AI542:AJ542"/>
    <mergeCell ref="AI551:AJ551"/>
    <mergeCell ref="AK551:AL551"/>
    <mergeCell ref="Y552:Z552"/>
    <mergeCell ref="AA552:AB552"/>
    <mergeCell ref="AC552:AD552"/>
    <mergeCell ref="AE552:AF552"/>
    <mergeCell ref="AG552:AH552"/>
    <mergeCell ref="AI552:AJ552"/>
    <mergeCell ref="V537:V549"/>
    <mergeCell ref="Y537:Z537"/>
    <mergeCell ref="AA537:AB537"/>
    <mergeCell ref="AC537:AD537"/>
    <mergeCell ref="AE537:AF537"/>
    <mergeCell ref="AG537:AH537"/>
    <mergeCell ref="AI537:AJ537"/>
    <mergeCell ref="Y530:Z530"/>
    <mergeCell ref="AA530:AB530"/>
    <mergeCell ref="AC530:AD530"/>
    <mergeCell ref="AE530:AF530"/>
    <mergeCell ref="AG530:AH530"/>
    <mergeCell ref="AI530:AJ530"/>
    <mergeCell ref="AK540:AL540"/>
    <mergeCell ref="Y541:Z541"/>
    <mergeCell ref="AA541:AB541"/>
    <mergeCell ref="AC541:AD541"/>
    <mergeCell ref="AE541:AF541"/>
    <mergeCell ref="AG541:AH541"/>
    <mergeCell ref="AI541:AJ541"/>
    <mergeCell ref="AK541:AL541"/>
    <mergeCell ref="Y540:Z540"/>
    <mergeCell ref="AA540:AB540"/>
    <mergeCell ref="AC540:AD540"/>
    <mergeCell ref="AE540:AF540"/>
    <mergeCell ref="AG540:AH540"/>
    <mergeCell ref="AI540:AJ540"/>
    <mergeCell ref="AA539:AB539"/>
    <mergeCell ref="AC539:AD539"/>
    <mergeCell ref="AE539:AF539"/>
    <mergeCell ref="AG539:AH539"/>
    <mergeCell ref="AI539:AJ539"/>
    <mergeCell ref="AG528:AH528"/>
    <mergeCell ref="AI528:AJ528"/>
    <mergeCell ref="AG526:AH526"/>
    <mergeCell ref="AI526:AJ526"/>
    <mergeCell ref="AK526:AL526"/>
    <mergeCell ref="Y527:Z527"/>
    <mergeCell ref="AA527:AB527"/>
    <mergeCell ref="AC527:AD527"/>
    <mergeCell ref="AE527:AF527"/>
    <mergeCell ref="AG527:AH527"/>
    <mergeCell ref="AI527:AJ527"/>
    <mergeCell ref="AK527:AL527"/>
    <mergeCell ref="AK537:AL537"/>
    <mergeCell ref="X538:X543"/>
    <mergeCell ref="Y538:Z538"/>
    <mergeCell ref="AA538:AB538"/>
    <mergeCell ref="AC538:AD538"/>
    <mergeCell ref="AE538:AF538"/>
    <mergeCell ref="AG538:AH538"/>
    <mergeCell ref="AI538:AJ538"/>
    <mergeCell ref="AK538:AL538"/>
    <mergeCell ref="Y539:Z539"/>
    <mergeCell ref="AK530:AL530"/>
    <mergeCell ref="X531:X536"/>
    <mergeCell ref="Y531:AL536"/>
    <mergeCell ref="AK539:AL539"/>
    <mergeCell ref="AI524:AJ524"/>
    <mergeCell ref="AK524:AL524"/>
    <mergeCell ref="X525:X530"/>
    <mergeCell ref="Y525:Z525"/>
    <mergeCell ref="AA525:AB525"/>
    <mergeCell ref="AC525:AD525"/>
    <mergeCell ref="AE525:AF525"/>
    <mergeCell ref="AG525:AH525"/>
    <mergeCell ref="AI525:AJ525"/>
    <mergeCell ref="AK525:AL525"/>
    <mergeCell ref="V524:V536"/>
    <mergeCell ref="Y524:Z524"/>
    <mergeCell ref="AA524:AB524"/>
    <mergeCell ref="AC524:AD524"/>
    <mergeCell ref="AE524:AF524"/>
    <mergeCell ref="AG524:AH524"/>
    <mergeCell ref="Y526:Z526"/>
    <mergeCell ref="AA526:AB526"/>
    <mergeCell ref="AC526:AD526"/>
    <mergeCell ref="AE526:AF526"/>
    <mergeCell ref="AK528:AL528"/>
    <mergeCell ref="Y529:Z529"/>
    <mergeCell ref="AA529:AB529"/>
    <mergeCell ref="AC529:AD529"/>
    <mergeCell ref="AE529:AF529"/>
    <mergeCell ref="AG529:AH529"/>
    <mergeCell ref="AI529:AJ529"/>
    <mergeCell ref="AK529:AL529"/>
    <mergeCell ref="Y528:Z528"/>
    <mergeCell ref="AA528:AB528"/>
    <mergeCell ref="AC528:AD528"/>
    <mergeCell ref="AE528:AF528"/>
    <mergeCell ref="AC522:AD522"/>
    <mergeCell ref="AE522:AF522"/>
    <mergeCell ref="AG522:AH522"/>
    <mergeCell ref="AI522:AJ522"/>
    <mergeCell ref="AK520:AL520"/>
    <mergeCell ref="Y521:Z521"/>
    <mergeCell ref="AA521:AB521"/>
    <mergeCell ref="AC521:AD521"/>
    <mergeCell ref="AE521:AF521"/>
    <mergeCell ref="AG521:AH521"/>
    <mergeCell ref="AI521:AJ521"/>
    <mergeCell ref="AK521:AL521"/>
    <mergeCell ref="Y520:Z520"/>
    <mergeCell ref="AA520:AB520"/>
    <mergeCell ref="AC520:AD520"/>
    <mergeCell ref="AE520:AF520"/>
    <mergeCell ref="AG520:AH520"/>
    <mergeCell ref="AI520:AJ520"/>
    <mergeCell ref="AA519:AB519"/>
    <mergeCell ref="AC519:AD519"/>
    <mergeCell ref="AE519:AF519"/>
    <mergeCell ref="AG519:AH519"/>
    <mergeCell ref="AI519:AJ519"/>
    <mergeCell ref="AK519:AL519"/>
    <mergeCell ref="AK517:AL517"/>
    <mergeCell ref="X518:X523"/>
    <mergeCell ref="Y518:Z518"/>
    <mergeCell ref="AA518:AB518"/>
    <mergeCell ref="AC518:AD518"/>
    <mergeCell ref="AE518:AF518"/>
    <mergeCell ref="AG518:AH518"/>
    <mergeCell ref="AI518:AJ518"/>
    <mergeCell ref="AK518:AL518"/>
    <mergeCell ref="Y519:Z519"/>
    <mergeCell ref="Y517:Z517"/>
    <mergeCell ref="AA517:AB517"/>
    <mergeCell ref="AC517:AD517"/>
    <mergeCell ref="AE517:AF517"/>
    <mergeCell ref="AG517:AH517"/>
    <mergeCell ref="AI517:AJ517"/>
    <mergeCell ref="AK522:AL522"/>
    <mergeCell ref="Y523:Z523"/>
    <mergeCell ref="AA523:AB523"/>
    <mergeCell ref="AC523:AD523"/>
    <mergeCell ref="AE523:AF523"/>
    <mergeCell ref="AG523:AH523"/>
    <mergeCell ref="AI523:AJ523"/>
    <mergeCell ref="AK523:AL523"/>
    <mergeCell ref="Y522:Z522"/>
    <mergeCell ref="AA522:AB522"/>
    <mergeCell ref="V511:V523"/>
    <mergeCell ref="Y511:Z511"/>
    <mergeCell ref="AA511:AB511"/>
    <mergeCell ref="AC511:AD511"/>
    <mergeCell ref="AE511:AF511"/>
    <mergeCell ref="AG511:AH511"/>
    <mergeCell ref="Y513:Z513"/>
    <mergeCell ref="AA513:AB513"/>
    <mergeCell ref="AC513:AD513"/>
    <mergeCell ref="AE513:AF513"/>
    <mergeCell ref="AK515:AL515"/>
    <mergeCell ref="Y516:Z516"/>
    <mergeCell ref="AA516:AB516"/>
    <mergeCell ref="AC516:AD516"/>
    <mergeCell ref="AE516:AF516"/>
    <mergeCell ref="AG516:AH516"/>
    <mergeCell ref="AI516:AJ516"/>
    <mergeCell ref="AK516:AL516"/>
    <mergeCell ref="Y515:Z515"/>
    <mergeCell ref="AA515:AB515"/>
    <mergeCell ref="AC515:AD515"/>
    <mergeCell ref="AE515:AF515"/>
    <mergeCell ref="AG515:AH515"/>
    <mergeCell ref="AI515:AJ515"/>
    <mergeCell ref="AG513:AH513"/>
    <mergeCell ref="AI513:AJ513"/>
    <mergeCell ref="AK513:AL513"/>
    <mergeCell ref="Y514:Z514"/>
    <mergeCell ref="AA514:AB514"/>
    <mergeCell ref="AC514:AD514"/>
    <mergeCell ref="AE514:AF514"/>
    <mergeCell ref="AG514:AH514"/>
    <mergeCell ref="AI511:AJ511"/>
    <mergeCell ref="AK511:AL511"/>
    <mergeCell ref="X512:X517"/>
    <mergeCell ref="Y512:Z512"/>
    <mergeCell ref="AA512:AB512"/>
    <mergeCell ref="AC512:AD512"/>
    <mergeCell ref="AE512:AF512"/>
    <mergeCell ref="AG512:AH512"/>
    <mergeCell ref="AI512:AJ512"/>
    <mergeCell ref="AK512:AL512"/>
    <mergeCell ref="AI514:AJ514"/>
    <mergeCell ref="AK514:AL514"/>
    <mergeCell ref="X505:X510"/>
    <mergeCell ref="Y505:Z505"/>
    <mergeCell ref="AA505:AB505"/>
    <mergeCell ref="AC505:AD505"/>
    <mergeCell ref="AE505:AF505"/>
    <mergeCell ref="AG505:AH505"/>
    <mergeCell ref="AI505:AJ505"/>
    <mergeCell ref="AK505:AL505"/>
    <mergeCell ref="Y506:Z506"/>
    <mergeCell ref="AK509:AL509"/>
    <mergeCell ref="Y510:Z510"/>
    <mergeCell ref="AA510:AB510"/>
    <mergeCell ref="AC510:AD510"/>
    <mergeCell ref="AE510:AF510"/>
    <mergeCell ref="AG510:AH510"/>
    <mergeCell ref="AI510:AJ510"/>
    <mergeCell ref="AK510:AL510"/>
    <mergeCell ref="Y509:Z509"/>
    <mergeCell ref="AA509:AB509"/>
    <mergeCell ref="AC509:AD509"/>
    <mergeCell ref="AE509:AF509"/>
    <mergeCell ref="AG509:AH509"/>
    <mergeCell ref="AI509:AJ509"/>
    <mergeCell ref="AK507:AL507"/>
    <mergeCell ref="Y508:Z508"/>
    <mergeCell ref="AA508:AB508"/>
    <mergeCell ref="AC508:AD508"/>
    <mergeCell ref="AE508:AF508"/>
    <mergeCell ref="AG508:AH508"/>
    <mergeCell ref="AI508:AJ508"/>
    <mergeCell ref="AK508:AL508"/>
    <mergeCell ref="Y507:Z507"/>
    <mergeCell ref="AA507:AB507"/>
    <mergeCell ref="AC507:AD507"/>
    <mergeCell ref="AE507:AF507"/>
    <mergeCell ref="AG507:AH507"/>
    <mergeCell ref="AI507:AJ507"/>
    <mergeCell ref="AG502:AH502"/>
    <mergeCell ref="AI502:AJ502"/>
    <mergeCell ref="AG500:AH500"/>
    <mergeCell ref="AI500:AJ500"/>
    <mergeCell ref="AK500:AL500"/>
    <mergeCell ref="Y501:Z501"/>
    <mergeCell ref="AA501:AB501"/>
    <mergeCell ref="AC501:AD501"/>
    <mergeCell ref="AE501:AF501"/>
    <mergeCell ref="AG501:AH501"/>
    <mergeCell ref="AI501:AJ501"/>
    <mergeCell ref="AK501:AL501"/>
    <mergeCell ref="AA506:AB506"/>
    <mergeCell ref="AC506:AD506"/>
    <mergeCell ref="AE506:AF506"/>
    <mergeCell ref="AG506:AH506"/>
    <mergeCell ref="AI506:AJ506"/>
    <mergeCell ref="AK506:AL506"/>
    <mergeCell ref="AK504:AL504"/>
    <mergeCell ref="Y504:Z504"/>
    <mergeCell ref="AA504:AB504"/>
    <mergeCell ref="AC504:AD504"/>
    <mergeCell ref="AE504:AF504"/>
    <mergeCell ref="AG504:AH504"/>
    <mergeCell ref="AI504:AJ504"/>
    <mergeCell ref="AI498:AJ498"/>
    <mergeCell ref="AK498:AL498"/>
    <mergeCell ref="X499:X504"/>
    <mergeCell ref="Y499:Z499"/>
    <mergeCell ref="AA499:AB499"/>
    <mergeCell ref="AC499:AD499"/>
    <mergeCell ref="AE499:AF499"/>
    <mergeCell ref="AG499:AH499"/>
    <mergeCell ref="AI499:AJ499"/>
    <mergeCell ref="AK499:AL499"/>
    <mergeCell ref="V498:V510"/>
    <mergeCell ref="Y498:Z498"/>
    <mergeCell ref="AA498:AB498"/>
    <mergeCell ref="AC498:AD498"/>
    <mergeCell ref="AE498:AF498"/>
    <mergeCell ref="AG498:AH498"/>
    <mergeCell ref="Y500:Z500"/>
    <mergeCell ref="AA500:AB500"/>
    <mergeCell ref="AC500:AD500"/>
    <mergeCell ref="AE500:AF500"/>
    <mergeCell ref="AK502:AL502"/>
    <mergeCell ref="Y503:Z503"/>
    <mergeCell ref="AA503:AB503"/>
    <mergeCell ref="AC503:AD503"/>
    <mergeCell ref="AE503:AF503"/>
    <mergeCell ref="AG503:AH503"/>
    <mergeCell ref="AI503:AJ503"/>
    <mergeCell ref="AK503:AL503"/>
    <mergeCell ref="Y502:Z502"/>
    <mergeCell ref="AA502:AB502"/>
    <mergeCell ref="AC502:AD502"/>
    <mergeCell ref="AE502:AF502"/>
    <mergeCell ref="AC496:AD496"/>
    <mergeCell ref="AE496:AF496"/>
    <mergeCell ref="AG496:AH496"/>
    <mergeCell ref="AI496:AJ496"/>
    <mergeCell ref="AK494:AL494"/>
    <mergeCell ref="Y495:Z495"/>
    <mergeCell ref="AA495:AB495"/>
    <mergeCell ref="AC495:AD495"/>
    <mergeCell ref="AE495:AF495"/>
    <mergeCell ref="AG495:AH495"/>
    <mergeCell ref="AI495:AJ495"/>
    <mergeCell ref="AK495:AL495"/>
    <mergeCell ref="Y494:Z494"/>
    <mergeCell ref="AA494:AB494"/>
    <mergeCell ref="AC494:AD494"/>
    <mergeCell ref="AE494:AF494"/>
    <mergeCell ref="AG494:AH494"/>
    <mergeCell ref="AI494:AJ494"/>
    <mergeCell ref="AA493:AB493"/>
    <mergeCell ref="AC493:AD493"/>
    <mergeCell ref="AE493:AF493"/>
    <mergeCell ref="AG493:AH493"/>
    <mergeCell ref="AI493:AJ493"/>
    <mergeCell ref="AK493:AL493"/>
    <mergeCell ref="AK491:AL491"/>
    <mergeCell ref="X492:X497"/>
    <mergeCell ref="Y492:Z492"/>
    <mergeCell ref="AA492:AB492"/>
    <mergeCell ref="AC492:AD492"/>
    <mergeCell ref="AE492:AF492"/>
    <mergeCell ref="AG492:AH492"/>
    <mergeCell ref="AI492:AJ492"/>
    <mergeCell ref="AK492:AL492"/>
    <mergeCell ref="Y493:Z493"/>
    <mergeCell ref="Y491:Z491"/>
    <mergeCell ref="AA491:AB491"/>
    <mergeCell ref="AC491:AD491"/>
    <mergeCell ref="AE491:AF491"/>
    <mergeCell ref="AG491:AH491"/>
    <mergeCell ref="AI491:AJ491"/>
    <mergeCell ref="AK496:AL496"/>
    <mergeCell ref="Y497:Z497"/>
    <mergeCell ref="AA497:AB497"/>
    <mergeCell ref="AC497:AD497"/>
    <mergeCell ref="AE497:AF497"/>
    <mergeCell ref="AG497:AH497"/>
    <mergeCell ref="AI497:AJ497"/>
    <mergeCell ref="AK497:AL497"/>
    <mergeCell ref="Y496:Z496"/>
    <mergeCell ref="AA496:AB496"/>
    <mergeCell ref="V485:V497"/>
    <mergeCell ref="Y485:Z485"/>
    <mergeCell ref="AA485:AB485"/>
    <mergeCell ref="AC485:AD485"/>
    <mergeCell ref="AE485:AF485"/>
    <mergeCell ref="AG485:AH485"/>
    <mergeCell ref="Y487:Z487"/>
    <mergeCell ref="AA487:AB487"/>
    <mergeCell ref="AC487:AD487"/>
    <mergeCell ref="AE487:AF487"/>
    <mergeCell ref="AK489:AL489"/>
    <mergeCell ref="Y490:Z490"/>
    <mergeCell ref="AA490:AB490"/>
    <mergeCell ref="AC490:AD490"/>
    <mergeCell ref="AE490:AF490"/>
    <mergeCell ref="AG490:AH490"/>
    <mergeCell ref="AI490:AJ490"/>
    <mergeCell ref="AK490:AL490"/>
    <mergeCell ref="Y489:Z489"/>
    <mergeCell ref="AA489:AB489"/>
    <mergeCell ref="AC489:AD489"/>
    <mergeCell ref="AE489:AF489"/>
    <mergeCell ref="AG489:AH489"/>
    <mergeCell ref="AI489:AJ489"/>
    <mergeCell ref="AG487:AH487"/>
    <mergeCell ref="AI487:AJ487"/>
    <mergeCell ref="AK487:AL487"/>
    <mergeCell ref="Y488:Z488"/>
    <mergeCell ref="AA488:AB488"/>
    <mergeCell ref="AC488:AD488"/>
    <mergeCell ref="AE488:AF488"/>
    <mergeCell ref="AG488:AH488"/>
    <mergeCell ref="AI485:AJ485"/>
    <mergeCell ref="AK485:AL485"/>
    <mergeCell ref="X486:X491"/>
    <mergeCell ref="Y486:Z486"/>
    <mergeCell ref="AA486:AB486"/>
    <mergeCell ref="AC486:AD486"/>
    <mergeCell ref="AE486:AF486"/>
    <mergeCell ref="AG486:AH486"/>
    <mergeCell ref="AI486:AJ486"/>
    <mergeCell ref="AK486:AL486"/>
    <mergeCell ref="AI488:AJ488"/>
    <mergeCell ref="AK488:AL488"/>
    <mergeCell ref="X479:X484"/>
    <mergeCell ref="Y479:Z479"/>
    <mergeCell ref="AA479:AB479"/>
    <mergeCell ref="AC479:AD479"/>
    <mergeCell ref="AE479:AF479"/>
    <mergeCell ref="AG479:AH479"/>
    <mergeCell ref="AI479:AJ479"/>
    <mergeCell ref="AK479:AL479"/>
    <mergeCell ref="Y480:Z480"/>
    <mergeCell ref="AK483:AL483"/>
    <mergeCell ref="Y484:Z484"/>
    <mergeCell ref="AA484:AB484"/>
    <mergeCell ref="AC484:AD484"/>
    <mergeCell ref="AE484:AF484"/>
    <mergeCell ref="AG484:AH484"/>
    <mergeCell ref="AI484:AJ484"/>
    <mergeCell ref="AK484:AL484"/>
    <mergeCell ref="Y483:Z483"/>
    <mergeCell ref="AA483:AB483"/>
    <mergeCell ref="AC483:AD483"/>
    <mergeCell ref="AE483:AF483"/>
    <mergeCell ref="AG483:AH483"/>
    <mergeCell ref="AI483:AJ483"/>
    <mergeCell ref="AK481:AL481"/>
    <mergeCell ref="Y482:Z482"/>
    <mergeCell ref="AA482:AB482"/>
    <mergeCell ref="AC482:AD482"/>
    <mergeCell ref="AE482:AF482"/>
    <mergeCell ref="AG482:AH482"/>
    <mergeCell ref="AI482:AJ482"/>
    <mergeCell ref="AK482:AL482"/>
    <mergeCell ref="Y481:Z481"/>
    <mergeCell ref="AA481:AB481"/>
    <mergeCell ref="AC481:AD481"/>
    <mergeCell ref="AE481:AF481"/>
    <mergeCell ref="AG481:AH481"/>
    <mergeCell ref="AI481:AJ481"/>
    <mergeCell ref="AG476:AH476"/>
    <mergeCell ref="AI476:AJ476"/>
    <mergeCell ref="AG474:AH474"/>
    <mergeCell ref="AI474:AJ474"/>
    <mergeCell ref="AK474:AL474"/>
    <mergeCell ref="Y475:Z475"/>
    <mergeCell ref="AA475:AB475"/>
    <mergeCell ref="AC475:AD475"/>
    <mergeCell ref="AE475:AF475"/>
    <mergeCell ref="AG475:AH475"/>
    <mergeCell ref="AI475:AJ475"/>
    <mergeCell ref="AK475:AL475"/>
    <mergeCell ref="AA480:AB480"/>
    <mergeCell ref="AC480:AD480"/>
    <mergeCell ref="AE480:AF480"/>
    <mergeCell ref="AG480:AH480"/>
    <mergeCell ref="AI480:AJ480"/>
    <mergeCell ref="AK480:AL480"/>
    <mergeCell ref="AK478:AL478"/>
    <mergeCell ref="Y478:Z478"/>
    <mergeCell ref="AA478:AB478"/>
    <mergeCell ref="AC478:AD478"/>
    <mergeCell ref="AE478:AF478"/>
    <mergeCell ref="AG478:AH478"/>
    <mergeCell ref="AI478:AJ478"/>
    <mergeCell ref="AI472:AJ472"/>
    <mergeCell ref="AK472:AL472"/>
    <mergeCell ref="X473:X478"/>
    <mergeCell ref="Y473:Z473"/>
    <mergeCell ref="AA473:AB473"/>
    <mergeCell ref="AC473:AD473"/>
    <mergeCell ref="AE473:AF473"/>
    <mergeCell ref="AG473:AH473"/>
    <mergeCell ref="AI473:AJ473"/>
    <mergeCell ref="AK473:AL473"/>
    <mergeCell ref="V472:V484"/>
    <mergeCell ref="Y472:Z472"/>
    <mergeCell ref="AA472:AB472"/>
    <mergeCell ref="AC472:AD472"/>
    <mergeCell ref="AE472:AF472"/>
    <mergeCell ref="AG472:AH472"/>
    <mergeCell ref="Y474:Z474"/>
    <mergeCell ref="AA474:AB474"/>
    <mergeCell ref="AC474:AD474"/>
    <mergeCell ref="AE474:AF474"/>
    <mergeCell ref="AK476:AL476"/>
    <mergeCell ref="Y477:Z477"/>
    <mergeCell ref="AA477:AB477"/>
    <mergeCell ref="AC477:AD477"/>
    <mergeCell ref="AE477:AF477"/>
    <mergeCell ref="AG477:AH477"/>
    <mergeCell ref="AI477:AJ477"/>
    <mergeCell ref="AK477:AL477"/>
    <mergeCell ref="Y476:Z476"/>
    <mergeCell ref="AA476:AB476"/>
    <mergeCell ref="AC476:AD476"/>
    <mergeCell ref="AE476:AF476"/>
    <mergeCell ref="AC470:AD470"/>
    <mergeCell ref="AE470:AF470"/>
    <mergeCell ref="AG470:AH470"/>
    <mergeCell ref="AI470:AJ470"/>
    <mergeCell ref="AK468:AL468"/>
    <mergeCell ref="Y469:Z469"/>
    <mergeCell ref="AA469:AB469"/>
    <mergeCell ref="AC469:AD469"/>
    <mergeCell ref="AE469:AF469"/>
    <mergeCell ref="AG469:AH469"/>
    <mergeCell ref="AI469:AJ469"/>
    <mergeCell ref="AK469:AL469"/>
    <mergeCell ref="Y468:Z468"/>
    <mergeCell ref="AA468:AB468"/>
    <mergeCell ref="AC468:AD468"/>
    <mergeCell ref="AE468:AF468"/>
    <mergeCell ref="AG468:AH468"/>
    <mergeCell ref="AI468:AJ468"/>
    <mergeCell ref="AA467:AB467"/>
    <mergeCell ref="AC467:AD467"/>
    <mergeCell ref="AE467:AF467"/>
    <mergeCell ref="AG467:AH467"/>
    <mergeCell ref="AI467:AJ467"/>
    <mergeCell ref="AK467:AL467"/>
    <mergeCell ref="AK465:AL465"/>
    <mergeCell ref="X466:X471"/>
    <mergeCell ref="Y466:Z466"/>
    <mergeCell ref="AA466:AB466"/>
    <mergeCell ref="AC466:AD466"/>
    <mergeCell ref="AE466:AF466"/>
    <mergeCell ref="AG466:AH466"/>
    <mergeCell ref="AI466:AJ466"/>
    <mergeCell ref="AK466:AL466"/>
    <mergeCell ref="Y467:Z467"/>
    <mergeCell ref="Y465:Z465"/>
    <mergeCell ref="AA465:AB465"/>
    <mergeCell ref="AC465:AD465"/>
    <mergeCell ref="AE465:AF465"/>
    <mergeCell ref="AG465:AH465"/>
    <mergeCell ref="AI465:AJ465"/>
    <mergeCell ref="AK470:AL470"/>
    <mergeCell ref="Y471:Z471"/>
    <mergeCell ref="AA471:AB471"/>
    <mergeCell ref="AC471:AD471"/>
    <mergeCell ref="AE471:AF471"/>
    <mergeCell ref="AG471:AH471"/>
    <mergeCell ref="AI471:AJ471"/>
    <mergeCell ref="AK471:AL471"/>
    <mergeCell ref="Y470:Z470"/>
    <mergeCell ref="AA470:AB470"/>
    <mergeCell ref="AK464:AL464"/>
    <mergeCell ref="Y463:Z463"/>
    <mergeCell ref="AA463:AB463"/>
    <mergeCell ref="AC463:AD463"/>
    <mergeCell ref="AE463:AF463"/>
    <mergeCell ref="AG463:AH463"/>
    <mergeCell ref="AI463:AJ463"/>
    <mergeCell ref="AG461:AH461"/>
    <mergeCell ref="AI461:AJ461"/>
    <mergeCell ref="AK461:AL461"/>
    <mergeCell ref="Y462:Z462"/>
    <mergeCell ref="AA462:AB462"/>
    <mergeCell ref="AC462:AD462"/>
    <mergeCell ref="AE462:AF462"/>
    <mergeCell ref="AG462:AH462"/>
    <mergeCell ref="AI462:AJ462"/>
    <mergeCell ref="AK462:AL462"/>
    <mergeCell ref="AA456:AB456"/>
    <mergeCell ref="AC456:AD456"/>
    <mergeCell ref="AE456:AF456"/>
    <mergeCell ref="AG456:AH456"/>
    <mergeCell ref="AI456:AJ456"/>
    <mergeCell ref="AI459:AJ459"/>
    <mergeCell ref="AK459:AL459"/>
    <mergeCell ref="X460:X465"/>
    <mergeCell ref="Y460:Z460"/>
    <mergeCell ref="AA460:AB460"/>
    <mergeCell ref="AC460:AD460"/>
    <mergeCell ref="AE460:AF460"/>
    <mergeCell ref="AG460:AH460"/>
    <mergeCell ref="AI460:AJ460"/>
    <mergeCell ref="AK460:AL460"/>
    <mergeCell ref="V459:V471"/>
    <mergeCell ref="Y459:Z459"/>
    <mergeCell ref="AA459:AB459"/>
    <mergeCell ref="AC459:AD459"/>
    <mergeCell ref="AE459:AF459"/>
    <mergeCell ref="AG459:AH459"/>
    <mergeCell ref="Y461:Z461"/>
    <mergeCell ref="AA461:AB461"/>
    <mergeCell ref="AC461:AD461"/>
    <mergeCell ref="AE461:AF461"/>
    <mergeCell ref="AK463:AL463"/>
    <mergeCell ref="Y464:Z464"/>
    <mergeCell ref="AA464:AB464"/>
    <mergeCell ref="AC464:AD464"/>
    <mergeCell ref="AE464:AF464"/>
    <mergeCell ref="AG464:AH464"/>
    <mergeCell ref="AI464:AJ464"/>
    <mergeCell ref="AI453:AJ453"/>
    <mergeCell ref="Y454:Z454"/>
    <mergeCell ref="AA454:AB454"/>
    <mergeCell ref="AC454:AD454"/>
    <mergeCell ref="AE454:AF454"/>
    <mergeCell ref="AG454:AH454"/>
    <mergeCell ref="AI454:AJ454"/>
    <mergeCell ref="X453:X458"/>
    <mergeCell ref="Y453:Z453"/>
    <mergeCell ref="AA453:AB453"/>
    <mergeCell ref="AC453:AD453"/>
    <mergeCell ref="AE453:AF453"/>
    <mergeCell ref="AG453:AH453"/>
    <mergeCell ref="Y455:Z455"/>
    <mergeCell ref="AA455:AB455"/>
    <mergeCell ref="AC455:AD455"/>
    <mergeCell ref="AE455:AF455"/>
    <mergeCell ref="Y458:Z458"/>
    <mergeCell ref="AA458:AB458"/>
    <mergeCell ref="AC458:AD458"/>
    <mergeCell ref="AE458:AF458"/>
    <mergeCell ref="AG458:AH458"/>
    <mergeCell ref="AI458:AJ458"/>
    <mergeCell ref="Y457:Z457"/>
    <mergeCell ref="AA457:AB457"/>
    <mergeCell ref="AC457:AD457"/>
    <mergeCell ref="AE457:AF457"/>
    <mergeCell ref="AG457:AH457"/>
    <mergeCell ref="AI457:AJ457"/>
    <mergeCell ref="AG455:AH455"/>
    <mergeCell ref="AI455:AJ455"/>
    <mergeCell ref="Y456:Z456"/>
    <mergeCell ref="AI446:AJ446"/>
    <mergeCell ref="AK446:AL446"/>
    <mergeCell ref="X447:X452"/>
    <mergeCell ref="Y447:Z447"/>
    <mergeCell ref="AA447:AB447"/>
    <mergeCell ref="AC447:AD447"/>
    <mergeCell ref="AE447:AF447"/>
    <mergeCell ref="AG447:AH447"/>
    <mergeCell ref="AI447:AJ447"/>
    <mergeCell ref="Y448:Z448"/>
    <mergeCell ref="Y452:Z452"/>
    <mergeCell ref="AA452:AB452"/>
    <mergeCell ref="AC452:AD452"/>
    <mergeCell ref="AE452:AF452"/>
    <mergeCell ref="AG452:AH452"/>
    <mergeCell ref="AI452:AJ452"/>
    <mergeCell ref="Y451:Z451"/>
    <mergeCell ref="AA451:AB451"/>
    <mergeCell ref="AC451:AD451"/>
    <mergeCell ref="AE451:AF451"/>
    <mergeCell ref="AG451:AH451"/>
    <mergeCell ref="AI451:AJ451"/>
    <mergeCell ref="Y450:Z450"/>
    <mergeCell ref="AA450:AB450"/>
    <mergeCell ref="AC450:AD450"/>
    <mergeCell ref="AE450:AF450"/>
    <mergeCell ref="AG450:AH450"/>
    <mergeCell ref="AI450:AJ450"/>
    <mergeCell ref="V446:V458"/>
    <mergeCell ref="Y446:Z446"/>
    <mergeCell ref="AA446:AB446"/>
    <mergeCell ref="AC446:AD446"/>
    <mergeCell ref="AE446:AF446"/>
    <mergeCell ref="AG446:AH446"/>
    <mergeCell ref="AA448:AB448"/>
    <mergeCell ref="AC448:AD448"/>
    <mergeCell ref="AE448:AF448"/>
    <mergeCell ref="AG448:AH448"/>
    <mergeCell ref="AK444:AL444"/>
    <mergeCell ref="Y445:Z445"/>
    <mergeCell ref="AA445:AB445"/>
    <mergeCell ref="AC445:AD445"/>
    <mergeCell ref="AE445:AF445"/>
    <mergeCell ref="AG445:AH445"/>
    <mergeCell ref="AI445:AJ445"/>
    <mergeCell ref="AK445:AL445"/>
    <mergeCell ref="Y444:Z444"/>
    <mergeCell ref="AA444:AB444"/>
    <mergeCell ref="AC444:AD444"/>
    <mergeCell ref="AE444:AF444"/>
    <mergeCell ref="AG444:AH444"/>
    <mergeCell ref="AI444:AJ444"/>
    <mergeCell ref="V433:V445"/>
    <mergeCell ref="AI448:AJ448"/>
    <mergeCell ref="Y449:Z449"/>
    <mergeCell ref="AA449:AB449"/>
    <mergeCell ref="AC449:AD449"/>
    <mergeCell ref="AE449:AF449"/>
    <mergeCell ref="AG449:AH449"/>
    <mergeCell ref="AI449:AJ449"/>
    <mergeCell ref="AC443:AD443"/>
    <mergeCell ref="AE443:AF443"/>
    <mergeCell ref="AG443:AH443"/>
    <mergeCell ref="AI443:AJ443"/>
    <mergeCell ref="AK443:AL443"/>
    <mergeCell ref="Y442:Z442"/>
    <mergeCell ref="AA442:AB442"/>
    <mergeCell ref="AC442:AD442"/>
    <mergeCell ref="AE442:AF442"/>
    <mergeCell ref="AG442:AH442"/>
    <mergeCell ref="AI442:AJ442"/>
    <mergeCell ref="AA441:AB441"/>
    <mergeCell ref="AC441:AD441"/>
    <mergeCell ref="AE441:AF441"/>
    <mergeCell ref="AG441:AH441"/>
    <mergeCell ref="AI441:AJ441"/>
    <mergeCell ref="AK441:AL441"/>
    <mergeCell ref="X440:X445"/>
    <mergeCell ref="Y440:Z440"/>
    <mergeCell ref="AA440:AB440"/>
    <mergeCell ref="AC440:AD440"/>
    <mergeCell ref="AE440:AF440"/>
    <mergeCell ref="AG440:AH440"/>
    <mergeCell ref="AI440:AJ440"/>
    <mergeCell ref="AK440:AL440"/>
    <mergeCell ref="Y441:Z441"/>
    <mergeCell ref="Y439:Z439"/>
    <mergeCell ref="AA439:AB439"/>
    <mergeCell ref="AC439:AD439"/>
    <mergeCell ref="AE439:AF439"/>
    <mergeCell ref="AG439:AH439"/>
    <mergeCell ref="AI439:AJ439"/>
    <mergeCell ref="AK437:AL437"/>
    <mergeCell ref="Y438:Z438"/>
    <mergeCell ref="AA438:AB438"/>
    <mergeCell ref="AC438:AD438"/>
    <mergeCell ref="AE438:AF438"/>
    <mergeCell ref="AG438:AH438"/>
    <mergeCell ref="AI438:AJ438"/>
    <mergeCell ref="AK438:AL438"/>
    <mergeCell ref="Y437:Z437"/>
    <mergeCell ref="AA437:AB437"/>
    <mergeCell ref="AC437:AD437"/>
    <mergeCell ref="AE437:AF437"/>
    <mergeCell ref="AG437:AH437"/>
    <mergeCell ref="AI437:AJ437"/>
    <mergeCell ref="AK442:AL442"/>
    <mergeCell ref="Y443:Z443"/>
    <mergeCell ref="AA443:AB443"/>
    <mergeCell ref="Y436:Z436"/>
    <mergeCell ref="AA436:AB436"/>
    <mergeCell ref="AC436:AD436"/>
    <mergeCell ref="AE436:AF436"/>
    <mergeCell ref="AG436:AH436"/>
    <mergeCell ref="AI436:AJ436"/>
    <mergeCell ref="AK436:AL436"/>
    <mergeCell ref="AI433:AJ433"/>
    <mergeCell ref="AK433:AL433"/>
    <mergeCell ref="X434:X439"/>
    <mergeCell ref="Y434:Z434"/>
    <mergeCell ref="AA434:AB434"/>
    <mergeCell ref="AC434:AD434"/>
    <mergeCell ref="AE434:AF434"/>
    <mergeCell ref="AG434:AH434"/>
    <mergeCell ref="AI434:AJ434"/>
    <mergeCell ref="AK434:AL434"/>
    <mergeCell ref="Y433:Z433"/>
    <mergeCell ref="AA433:AB433"/>
    <mergeCell ref="AC433:AD433"/>
    <mergeCell ref="AE433:AF433"/>
    <mergeCell ref="AG433:AH433"/>
    <mergeCell ref="Y435:Z435"/>
    <mergeCell ref="AA435:AB435"/>
    <mergeCell ref="AC435:AD435"/>
    <mergeCell ref="AE435:AF435"/>
    <mergeCell ref="AK439:AL439"/>
    <mergeCell ref="AC431:AD431"/>
    <mergeCell ref="AE431:AF431"/>
    <mergeCell ref="AG431:AH431"/>
    <mergeCell ref="AI431:AJ431"/>
    <mergeCell ref="AG429:AH429"/>
    <mergeCell ref="AI429:AJ429"/>
    <mergeCell ref="AK429:AL429"/>
    <mergeCell ref="Y430:Z430"/>
    <mergeCell ref="AA430:AB430"/>
    <mergeCell ref="AC430:AD430"/>
    <mergeCell ref="AE430:AF430"/>
    <mergeCell ref="AG430:AH430"/>
    <mergeCell ref="AI430:AJ430"/>
    <mergeCell ref="AK430:AL430"/>
    <mergeCell ref="AG435:AH435"/>
    <mergeCell ref="AI435:AJ435"/>
    <mergeCell ref="AK435:AL435"/>
    <mergeCell ref="AG424:AH424"/>
    <mergeCell ref="AI424:AJ424"/>
    <mergeCell ref="AK424:AL424"/>
    <mergeCell ref="AI427:AJ427"/>
    <mergeCell ref="AK427:AL427"/>
    <mergeCell ref="Y428:Z428"/>
    <mergeCell ref="AA428:AB428"/>
    <mergeCell ref="AC428:AD428"/>
    <mergeCell ref="AE428:AF428"/>
    <mergeCell ref="AG428:AH428"/>
    <mergeCell ref="AI428:AJ428"/>
    <mergeCell ref="AK428:AL428"/>
    <mergeCell ref="X427:X432"/>
    <mergeCell ref="Y427:Z427"/>
    <mergeCell ref="AA427:AB427"/>
    <mergeCell ref="AC427:AD427"/>
    <mergeCell ref="AE427:AF427"/>
    <mergeCell ref="AG427:AH427"/>
    <mergeCell ref="Y429:Z429"/>
    <mergeCell ref="AA429:AB429"/>
    <mergeCell ref="AC429:AD429"/>
    <mergeCell ref="AE429:AF429"/>
    <mergeCell ref="AK431:AL431"/>
    <mergeCell ref="Y432:Z432"/>
    <mergeCell ref="AA432:AB432"/>
    <mergeCell ref="AC432:AD432"/>
    <mergeCell ref="AE432:AF432"/>
    <mergeCell ref="AG432:AH432"/>
    <mergeCell ref="AI432:AJ432"/>
    <mergeCell ref="AK432:AL432"/>
    <mergeCell ref="Y431:Z431"/>
    <mergeCell ref="AA431:AB431"/>
    <mergeCell ref="AK422:AL422"/>
    <mergeCell ref="X421:X426"/>
    <mergeCell ref="Y421:Z421"/>
    <mergeCell ref="AA421:AB421"/>
    <mergeCell ref="AC421:AD421"/>
    <mergeCell ref="AE421:AF421"/>
    <mergeCell ref="AG421:AH421"/>
    <mergeCell ref="Y423:Z423"/>
    <mergeCell ref="AA423:AB423"/>
    <mergeCell ref="AC423:AD423"/>
    <mergeCell ref="AE423:AF423"/>
    <mergeCell ref="AK425:AL425"/>
    <mergeCell ref="Y426:Z426"/>
    <mergeCell ref="AA426:AB426"/>
    <mergeCell ref="AC426:AD426"/>
    <mergeCell ref="AE426:AF426"/>
    <mergeCell ref="AG426:AH426"/>
    <mergeCell ref="AI426:AJ426"/>
    <mergeCell ref="AK426:AL426"/>
    <mergeCell ref="Y425:Z425"/>
    <mergeCell ref="AA425:AB425"/>
    <mergeCell ref="AC425:AD425"/>
    <mergeCell ref="AE425:AF425"/>
    <mergeCell ref="AG425:AH425"/>
    <mergeCell ref="AI425:AJ425"/>
    <mergeCell ref="AG423:AH423"/>
    <mergeCell ref="AI423:AJ423"/>
    <mergeCell ref="AK423:AL423"/>
    <mergeCell ref="Y424:Z424"/>
    <mergeCell ref="AA424:AB424"/>
    <mergeCell ref="AC424:AD424"/>
    <mergeCell ref="AE424:AF424"/>
    <mergeCell ref="X414:X419"/>
    <mergeCell ref="Y414:AL419"/>
    <mergeCell ref="V420:V432"/>
    <mergeCell ref="Y420:Z420"/>
    <mergeCell ref="AA420:AB420"/>
    <mergeCell ref="AC420:AD420"/>
    <mergeCell ref="AE420:AF420"/>
    <mergeCell ref="AG420:AH420"/>
    <mergeCell ref="AI420:AJ420"/>
    <mergeCell ref="AK420:AL420"/>
    <mergeCell ref="AK412:AL412"/>
    <mergeCell ref="Y413:Z413"/>
    <mergeCell ref="AA413:AB413"/>
    <mergeCell ref="AC413:AD413"/>
    <mergeCell ref="AE413:AF413"/>
    <mergeCell ref="AG413:AH413"/>
    <mergeCell ref="AI413:AJ413"/>
    <mergeCell ref="AK413:AL413"/>
    <mergeCell ref="Y412:Z412"/>
    <mergeCell ref="AA412:AB412"/>
    <mergeCell ref="AC412:AD412"/>
    <mergeCell ref="AE412:AF412"/>
    <mergeCell ref="AG412:AH412"/>
    <mergeCell ref="AI412:AJ412"/>
    <mergeCell ref="AI421:AJ421"/>
    <mergeCell ref="AK421:AL421"/>
    <mergeCell ref="Y422:Z422"/>
    <mergeCell ref="AA422:AB422"/>
    <mergeCell ref="AC422:AD422"/>
    <mergeCell ref="AE422:AF422"/>
    <mergeCell ref="AG422:AH422"/>
    <mergeCell ref="AI422:AJ422"/>
    <mergeCell ref="V407:V419"/>
    <mergeCell ref="Y407:Z407"/>
    <mergeCell ref="AA407:AB407"/>
    <mergeCell ref="AC407:AD407"/>
    <mergeCell ref="AE407:AF407"/>
    <mergeCell ref="AG407:AH407"/>
    <mergeCell ref="AI407:AJ407"/>
    <mergeCell ref="Y400:Z400"/>
    <mergeCell ref="AA400:AB400"/>
    <mergeCell ref="AC400:AD400"/>
    <mergeCell ref="AE400:AF400"/>
    <mergeCell ref="AG400:AH400"/>
    <mergeCell ref="AI400:AJ400"/>
    <mergeCell ref="AK410:AL410"/>
    <mergeCell ref="Y411:Z411"/>
    <mergeCell ref="AA411:AB411"/>
    <mergeCell ref="AC411:AD411"/>
    <mergeCell ref="AE411:AF411"/>
    <mergeCell ref="AG411:AH411"/>
    <mergeCell ref="AI411:AJ411"/>
    <mergeCell ref="AK411:AL411"/>
    <mergeCell ref="Y410:Z410"/>
    <mergeCell ref="AA410:AB410"/>
    <mergeCell ref="AC410:AD410"/>
    <mergeCell ref="AE410:AF410"/>
    <mergeCell ref="AG410:AH410"/>
    <mergeCell ref="AI410:AJ410"/>
    <mergeCell ref="AA409:AB409"/>
    <mergeCell ref="AC409:AD409"/>
    <mergeCell ref="AE409:AF409"/>
    <mergeCell ref="AG409:AH409"/>
    <mergeCell ref="AI409:AJ409"/>
    <mergeCell ref="AG398:AH398"/>
    <mergeCell ref="AI398:AJ398"/>
    <mergeCell ref="AG396:AH396"/>
    <mergeCell ref="AI396:AJ396"/>
    <mergeCell ref="AK396:AL396"/>
    <mergeCell ref="Y397:Z397"/>
    <mergeCell ref="AA397:AB397"/>
    <mergeCell ref="AC397:AD397"/>
    <mergeCell ref="AE397:AF397"/>
    <mergeCell ref="AG397:AH397"/>
    <mergeCell ref="AI397:AJ397"/>
    <mergeCell ref="AK397:AL397"/>
    <mergeCell ref="AK407:AL407"/>
    <mergeCell ref="X408:X413"/>
    <mergeCell ref="Y408:Z408"/>
    <mergeCell ref="AA408:AB408"/>
    <mergeCell ref="AC408:AD408"/>
    <mergeCell ref="AE408:AF408"/>
    <mergeCell ref="AG408:AH408"/>
    <mergeCell ref="AI408:AJ408"/>
    <mergeCell ref="AK408:AL408"/>
    <mergeCell ref="Y409:Z409"/>
    <mergeCell ref="AK400:AL400"/>
    <mergeCell ref="X401:X406"/>
    <mergeCell ref="Y401:AL406"/>
    <mergeCell ref="AK409:AL409"/>
    <mergeCell ref="AI394:AJ394"/>
    <mergeCell ref="AK394:AL394"/>
    <mergeCell ref="X395:X400"/>
    <mergeCell ref="Y395:Z395"/>
    <mergeCell ref="AA395:AB395"/>
    <mergeCell ref="AC395:AD395"/>
    <mergeCell ref="AE395:AF395"/>
    <mergeCell ref="AG395:AH395"/>
    <mergeCell ref="AI395:AJ395"/>
    <mergeCell ref="AK395:AL395"/>
    <mergeCell ref="V394:V406"/>
    <mergeCell ref="Y394:Z394"/>
    <mergeCell ref="AA394:AB394"/>
    <mergeCell ref="AC394:AD394"/>
    <mergeCell ref="AE394:AF394"/>
    <mergeCell ref="AG394:AH394"/>
    <mergeCell ref="Y396:Z396"/>
    <mergeCell ref="AA396:AB396"/>
    <mergeCell ref="AC396:AD396"/>
    <mergeCell ref="AE396:AF396"/>
    <mergeCell ref="AK398:AL398"/>
    <mergeCell ref="Y399:Z399"/>
    <mergeCell ref="AA399:AB399"/>
    <mergeCell ref="AC399:AD399"/>
    <mergeCell ref="AE399:AF399"/>
    <mergeCell ref="AG399:AH399"/>
    <mergeCell ref="AI399:AJ399"/>
    <mergeCell ref="AK399:AL399"/>
    <mergeCell ref="Y398:Z398"/>
    <mergeCell ref="AA398:AB398"/>
    <mergeCell ref="AC398:AD398"/>
    <mergeCell ref="AE398:AF398"/>
    <mergeCell ref="AC392:AD392"/>
    <mergeCell ref="AE392:AF392"/>
    <mergeCell ref="AG392:AH392"/>
    <mergeCell ref="AI392:AJ392"/>
    <mergeCell ref="AK390:AL390"/>
    <mergeCell ref="Y391:Z391"/>
    <mergeCell ref="AA391:AB391"/>
    <mergeCell ref="AC391:AD391"/>
    <mergeCell ref="AE391:AF391"/>
    <mergeCell ref="AG391:AH391"/>
    <mergeCell ref="AI391:AJ391"/>
    <mergeCell ref="AK391:AL391"/>
    <mergeCell ref="Y390:Z390"/>
    <mergeCell ref="AA390:AB390"/>
    <mergeCell ref="AC390:AD390"/>
    <mergeCell ref="AE390:AF390"/>
    <mergeCell ref="AG390:AH390"/>
    <mergeCell ref="AI390:AJ390"/>
    <mergeCell ref="AA389:AB389"/>
    <mergeCell ref="AC389:AD389"/>
    <mergeCell ref="AE389:AF389"/>
    <mergeCell ref="AG389:AH389"/>
    <mergeCell ref="AI389:AJ389"/>
    <mergeCell ref="AK389:AL389"/>
    <mergeCell ref="AK387:AL387"/>
    <mergeCell ref="X388:X393"/>
    <mergeCell ref="Y388:Z388"/>
    <mergeCell ref="AA388:AB388"/>
    <mergeCell ref="AC388:AD388"/>
    <mergeCell ref="AE388:AF388"/>
    <mergeCell ref="AG388:AH388"/>
    <mergeCell ref="AI388:AJ388"/>
    <mergeCell ref="AK388:AL388"/>
    <mergeCell ref="Y389:Z389"/>
    <mergeCell ref="Y387:Z387"/>
    <mergeCell ref="AA387:AB387"/>
    <mergeCell ref="AC387:AD387"/>
    <mergeCell ref="AE387:AF387"/>
    <mergeCell ref="AG387:AH387"/>
    <mergeCell ref="AI387:AJ387"/>
    <mergeCell ref="AK392:AL392"/>
    <mergeCell ref="Y393:Z393"/>
    <mergeCell ref="AA393:AB393"/>
    <mergeCell ref="AC393:AD393"/>
    <mergeCell ref="AE393:AF393"/>
    <mergeCell ref="AG393:AH393"/>
    <mergeCell ref="AI393:AJ393"/>
    <mergeCell ref="AK393:AL393"/>
    <mergeCell ref="Y392:Z392"/>
    <mergeCell ref="AA392:AB392"/>
    <mergeCell ref="V381:V393"/>
    <mergeCell ref="Y381:Z381"/>
    <mergeCell ref="AA381:AB381"/>
    <mergeCell ref="AC381:AD381"/>
    <mergeCell ref="AE381:AF381"/>
    <mergeCell ref="AG381:AH381"/>
    <mergeCell ref="Y383:Z383"/>
    <mergeCell ref="AA383:AB383"/>
    <mergeCell ref="AC383:AD383"/>
    <mergeCell ref="AE383:AF383"/>
    <mergeCell ref="AK385:AL385"/>
    <mergeCell ref="Y386:Z386"/>
    <mergeCell ref="AA386:AB386"/>
    <mergeCell ref="AC386:AD386"/>
    <mergeCell ref="AE386:AF386"/>
    <mergeCell ref="AG386:AH386"/>
    <mergeCell ref="AI386:AJ386"/>
    <mergeCell ref="AK386:AL386"/>
    <mergeCell ref="Y385:Z385"/>
    <mergeCell ref="AA385:AB385"/>
    <mergeCell ref="AC385:AD385"/>
    <mergeCell ref="AE385:AF385"/>
    <mergeCell ref="AG385:AH385"/>
    <mergeCell ref="AI385:AJ385"/>
    <mergeCell ref="AG383:AH383"/>
    <mergeCell ref="AI383:AJ383"/>
    <mergeCell ref="AK383:AL383"/>
    <mergeCell ref="Y384:Z384"/>
    <mergeCell ref="AA384:AB384"/>
    <mergeCell ref="AC384:AD384"/>
    <mergeCell ref="AE384:AF384"/>
    <mergeCell ref="AG384:AH384"/>
    <mergeCell ref="AI381:AJ381"/>
    <mergeCell ref="AK381:AL381"/>
    <mergeCell ref="X382:X387"/>
    <mergeCell ref="Y382:Z382"/>
    <mergeCell ref="AA382:AB382"/>
    <mergeCell ref="AC382:AD382"/>
    <mergeCell ref="AE382:AF382"/>
    <mergeCell ref="AG382:AH382"/>
    <mergeCell ref="AI382:AJ382"/>
    <mergeCell ref="AK382:AL382"/>
    <mergeCell ref="AI384:AJ384"/>
    <mergeCell ref="AK384:AL384"/>
    <mergeCell ref="X375:X380"/>
    <mergeCell ref="Y375:Z375"/>
    <mergeCell ref="AA375:AB375"/>
    <mergeCell ref="AC375:AD375"/>
    <mergeCell ref="AE375:AF375"/>
    <mergeCell ref="AG375:AH375"/>
    <mergeCell ref="AI375:AJ375"/>
    <mergeCell ref="AK375:AL375"/>
    <mergeCell ref="Y376:Z376"/>
    <mergeCell ref="AK379:AL379"/>
    <mergeCell ref="Y380:Z380"/>
    <mergeCell ref="AA380:AB380"/>
    <mergeCell ref="AC380:AD380"/>
    <mergeCell ref="AE380:AF380"/>
    <mergeCell ref="AG380:AH380"/>
    <mergeCell ref="AI380:AJ380"/>
    <mergeCell ref="AK380:AL380"/>
    <mergeCell ref="Y379:Z379"/>
    <mergeCell ref="AA379:AB379"/>
    <mergeCell ref="AC379:AD379"/>
    <mergeCell ref="AE379:AF379"/>
    <mergeCell ref="AG379:AH379"/>
    <mergeCell ref="AI379:AJ379"/>
    <mergeCell ref="AK377:AL377"/>
    <mergeCell ref="Y378:Z378"/>
    <mergeCell ref="AA378:AB378"/>
    <mergeCell ref="AC378:AD378"/>
    <mergeCell ref="AE378:AF378"/>
    <mergeCell ref="AG378:AH378"/>
    <mergeCell ref="AI378:AJ378"/>
    <mergeCell ref="AK378:AL378"/>
    <mergeCell ref="Y377:Z377"/>
    <mergeCell ref="AA377:AB377"/>
    <mergeCell ref="AC377:AD377"/>
    <mergeCell ref="AE377:AF377"/>
    <mergeCell ref="AG377:AH377"/>
    <mergeCell ref="AI377:AJ377"/>
    <mergeCell ref="AG372:AH372"/>
    <mergeCell ref="AI372:AJ372"/>
    <mergeCell ref="AG370:AH370"/>
    <mergeCell ref="AI370:AJ370"/>
    <mergeCell ref="AK370:AL370"/>
    <mergeCell ref="Y371:Z371"/>
    <mergeCell ref="AA371:AB371"/>
    <mergeCell ref="AC371:AD371"/>
    <mergeCell ref="AE371:AF371"/>
    <mergeCell ref="AG371:AH371"/>
    <mergeCell ref="AI371:AJ371"/>
    <mergeCell ref="AK371:AL371"/>
    <mergeCell ref="AA376:AB376"/>
    <mergeCell ref="AC376:AD376"/>
    <mergeCell ref="AE376:AF376"/>
    <mergeCell ref="AG376:AH376"/>
    <mergeCell ref="AI376:AJ376"/>
    <mergeCell ref="AK376:AL376"/>
    <mergeCell ref="AK374:AL374"/>
    <mergeCell ref="Y374:Z374"/>
    <mergeCell ref="AA374:AB374"/>
    <mergeCell ref="AC374:AD374"/>
    <mergeCell ref="AE374:AF374"/>
    <mergeCell ref="AG374:AH374"/>
    <mergeCell ref="AI374:AJ374"/>
    <mergeCell ref="AI368:AJ368"/>
    <mergeCell ref="AK368:AL368"/>
    <mergeCell ref="X369:X374"/>
    <mergeCell ref="Y369:Z369"/>
    <mergeCell ref="AA369:AB369"/>
    <mergeCell ref="AC369:AD369"/>
    <mergeCell ref="AE369:AF369"/>
    <mergeCell ref="AG369:AH369"/>
    <mergeCell ref="AI369:AJ369"/>
    <mergeCell ref="AK369:AL369"/>
    <mergeCell ref="V368:V380"/>
    <mergeCell ref="Y368:Z368"/>
    <mergeCell ref="AA368:AB368"/>
    <mergeCell ref="AC368:AD368"/>
    <mergeCell ref="AE368:AF368"/>
    <mergeCell ref="AG368:AH368"/>
    <mergeCell ref="Y370:Z370"/>
    <mergeCell ref="AA370:AB370"/>
    <mergeCell ref="AC370:AD370"/>
    <mergeCell ref="AE370:AF370"/>
    <mergeCell ref="AK372:AL372"/>
    <mergeCell ref="Y373:Z373"/>
    <mergeCell ref="AA373:AB373"/>
    <mergeCell ref="AC373:AD373"/>
    <mergeCell ref="AE373:AF373"/>
    <mergeCell ref="AG373:AH373"/>
    <mergeCell ref="AI373:AJ373"/>
    <mergeCell ref="AK373:AL373"/>
    <mergeCell ref="Y372:Z372"/>
    <mergeCell ref="AA372:AB372"/>
    <mergeCell ref="AC372:AD372"/>
    <mergeCell ref="AE372:AF372"/>
    <mergeCell ref="AC366:AD366"/>
    <mergeCell ref="AE366:AF366"/>
    <mergeCell ref="AG366:AH366"/>
    <mergeCell ref="AI366:AJ366"/>
    <mergeCell ref="AK364:AL364"/>
    <mergeCell ref="Y365:Z365"/>
    <mergeCell ref="AA365:AB365"/>
    <mergeCell ref="AC365:AD365"/>
    <mergeCell ref="AE365:AF365"/>
    <mergeCell ref="AG365:AH365"/>
    <mergeCell ref="AI365:AJ365"/>
    <mergeCell ref="AK365:AL365"/>
    <mergeCell ref="Y364:Z364"/>
    <mergeCell ref="AA364:AB364"/>
    <mergeCell ref="AC364:AD364"/>
    <mergeCell ref="AE364:AF364"/>
    <mergeCell ref="AG364:AH364"/>
    <mergeCell ref="AI364:AJ364"/>
    <mergeCell ref="AA363:AB363"/>
    <mergeCell ref="AC363:AD363"/>
    <mergeCell ref="AE363:AF363"/>
    <mergeCell ref="AG363:AH363"/>
    <mergeCell ref="AI363:AJ363"/>
    <mergeCell ref="AK363:AL363"/>
    <mergeCell ref="AK361:AL361"/>
    <mergeCell ref="X362:X367"/>
    <mergeCell ref="Y362:Z362"/>
    <mergeCell ref="AA362:AB362"/>
    <mergeCell ref="AC362:AD362"/>
    <mergeCell ref="AE362:AF362"/>
    <mergeCell ref="AG362:AH362"/>
    <mergeCell ref="AI362:AJ362"/>
    <mergeCell ref="AK362:AL362"/>
    <mergeCell ref="Y363:Z363"/>
    <mergeCell ref="Y361:Z361"/>
    <mergeCell ref="AA361:AB361"/>
    <mergeCell ref="AC361:AD361"/>
    <mergeCell ref="AE361:AF361"/>
    <mergeCell ref="AG361:AH361"/>
    <mergeCell ref="AI361:AJ361"/>
    <mergeCell ref="AK366:AL366"/>
    <mergeCell ref="Y367:Z367"/>
    <mergeCell ref="AA367:AB367"/>
    <mergeCell ref="AC367:AD367"/>
    <mergeCell ref="AE367:AF367"/>
    <mergeCell ref="AG367:AH367"/>
    <mergeCell ref="AI367:AJ367"/>
    <mergeCell ref="AK367:AL367"/>
    <mergeCell ref="Y366:Z366"/>
    <mergeCell ref="AA366:AB366"/>
    <mergeCell ref="V355:V367"/>
    <mergeCell ref="Y355:Z355"/>
    <mergeCell ref="AA355:AB355"/>
    <mergeCell ref="AC355:AD355"/>
    <mergeCell ref="AE355:AF355"/>
    <mergeCell ref="AG355:AH355"/>
    <mergeCell ref="Y357:Z357"/>
    <mergeCell ref="AA357:AB357"/>
    <mergeCell ref="AC357:AD357"/>
    <mergeCell ref="AE357:AF357"/>
    <mergeCell ref="AK359:AL359"/>
    <mergeCell ref="Y360:Z360"/>
    <mergeCell ref="AA360:AB360"/>
    <mergeCell ref="AC360:AD360"/>
    <mergeCell ref="AE360:AF360"/>
    <mergeCell ref="AG360:AH360"/>
    <mergeCell ref="AI360:AJ360"/>
    <mergeCell ref="AK360:AL360"/>
    <mergeCell ref="Y359:Z359"/>
    <mergeCell ref="AA359:AB359"/>
    <mergeCell ref="AC359:AD359"/>
    <mergeCell ref="AE359:AF359"/>
    <mergeCell ref="AG359:AH359"/>
    <mergeCell ref="AI359:AJ359"/>
    <mergeCell ref="AG357:AH357"/>
    <mergeCell ref="AI357:AJ357"/>
    <mergeCell ref="AK357:AL357"/>
    <mergeCell ref="Y358:Z358"/>
    <mergeCell ref="AA358:AB358"/>
    <mergeCell ref="AC358:AD358"/>
    <mergeCell ref="AE358:AF358"/>
    <mergeCell ref="AG358:AH358"/>
    <mergeCell ref="AI355:AJ355"/>
    <mergeCell ref="AK355:AL355"/>
    <mergeCell ref="X356:X361"/>
    <mergeCell ref="Y356:Z356"/>
    <mergeCell ref="AA356:AB356"/>
    <mergeCell ref="AC356:AD356"/>
    <mergeCell ref="AE356:AF356"/>
    <mergeCell ref="AG356:AH356"/>
    <mergeCell ref="AI356:AJ356"/>
    <mergeCell ref="AK356:AL356"/>
    <mergeCell ref="AI358:AJ358"/>
    <mergeCell ref="AK358:AL358"/>
    <mergeCell ref="X349:X354"/>
    <mergeCell ref="Y349:Z349"/>
    <mergeCell ref="AA349:AB349"/>
    <mergeCell ref="AC349:AD349"/>
    <mergeCell ref="AE349:AF349"/>
    <mergeCell ref="AG349:AH349"/>
    <mergeCell ref="AI349:AJ349"/>
    <mergeCell ref="AK349:AL349"/>
    <mergeCell ref="Y350:Z350"/>
    <mergeCell ref="AK353:AL353"/>
    <mergeCell ref="Y354:Z354"/>
    <mergeCell ref="AA354:AB354"/>
    <mergeCell ref="AC354:AD354"/>
    <mergeCell ref="AE354:AF354"/>
    <mergeCell ref="AG354:AH354"/>
    <mergeCell ref="AI354:AJ354"/>
    <mergeCell ref="AK354:AL354"/>
    <mergeCell ref="Y353:Z353"/>
    <mergeCell ref="AA353:AB353"/>
    <mergeCell ref="AC353:AD353"/>
    <mergeCell ref="AE353:AF353"/>
    <mergeCell ref="AG353:AH353"/>
    <mergeCell ref="AI353:AJ353"/>
    <mergeCell ref="AK351:AL351"/>
    <mergeCell ref="Y352:Z352"/>
    <mergeCell ref="AA352:AB352"/>
    <mergeCell ref="AC352:AD352"/>
    <mergeCell ref="AE352:AF352"/>
    <mergeCell ref="AG352:AH352"/>
    <mergeCell ref="AI352:AJ352"/>
    <mergeCell ref="AK352:AL352"/>
    <mergeCell ref="Y351:Z351"/>
    <mergeCell ref="AA351:AB351"/>
    <mergeCell ref="AC351:AD351"/>
    <mergeCell ref="AE351:AF351"/>
    <mergeCell ref="AG351:AH351"/>
    <mergeCell ref="AI351:AJ351"/>
    <mergeCell ref="AG346:AH346"/>
    <mergeCell ref="AI346:AJ346"/>
    <mergeCell ref="AG344:AH344"/>
    <mergeCell ref="AI344:AJ344"/>
    <mergeCell ref="AK344:AL344"/>
    <mergeCell ref="Y345:Z345"/>
    <mergeCell ref="AA345:AB345"/>
    <mergeCell ref="AC345:AD345"/>
    <mergeCell ref="AE345:AF345"/>
    <mergeCell ref="AG345:AH345"/>
    <mergeCell ref="AI345:AJ345"/>
    <mergeCell ref="AK345:AL345"/>
    <mergeCell ref="AA350:AB350"/>
    <mergeCell ref="AC350:AD350"/>
    <mergeCell ref="AE350:AF350"/>
    <mergeCell ref="AG350:AH350"/>
    <mergeCell ref="AI350:AJ350"/>
    <mergeCell ref="AK350:AL350"/>
    <mergeCell ref="AK348:AL348"/>
    <mergeCell ref="Y348:Z348"/>
    <mergeCell ref="AA348:AB348"/>
    <mergeCell ref="AC348:AD348"/>
    <mergeCell ref="AE348:AF348"/>
    <mergeCell ref="AG348:AH348"/>
    <mergeCell ref="AI348:AJ348"/>
    <mergeCell ref="AI342:AJ342"/>
    <mergeCell ref="AK342:AL342"/>
    <mergeCell ref="X343:X348"/>
    <mergeCell ref="Y343:Z343"/>
    <mergeCell ref="AA343:AB343"/>
    <mergeCell ref="AC343:AD343"/>
    <mergeCell ref="AE343:AF343"/>
    <mergeCell ref="AG343:AH343"/>
    <mergeCell ref="AI343:AJ343"/>
    <mergeCell ref="AK343:AL343"/>
    <mergeCell ref="V342:V354"/>
    <mergeCell ref="Y342:Z342"/>
    <mergeCell ref="AA342:AB342"/>
    <mergeCell ref="AC342:AD342"/>
    <mergeCell ref="AE342:AF342"/>
    <mergeCell ref="AG342:AH342"/>
    <mergeCell ref="Y344:Z344"/>
    <mergeCell ref="AA344:AB344"/>
    <mergeCell ref="AC344:AD344"/>
    <mergeCell ref="AE344:AF344"/>
    <mergeCell ref="AK346:AL346"/>
    <mergeCell ref="Y347:Z347"/>
    <mergeCell ref="AA347:AB347"/>
    <mergeCell ref="AC347:AD347"/>
    <mergeCell ref="AE347:AF347"/>
    <mergeCell ref="AG347:AH347"/>
    <mergeCell ref="AI347:AJ347"/>
    <mergeCell ref="AK347:AL347"/>
    <mergeCell ref="Y346:Z346"/>
    <mergeCell ref="AA346:AB346"/>
    <mergeCell ref="AC346:AD346"/>
    <mergeCell ref="AE346:AF346"/>
    <mergeCell ref="AC340:AD340"/>
    <mergeCell ref="AE340:AF340"/>
    <mergeCell ref="AG340:AH340"/>
    <mergeCell ref="AI340:AJ340"/>
    <mergeCell ref="AK338:AL338"/>
    <mergeCell ref="Y339:Z339"/>
    <mergeCell ref="AA339:AB339"/>
    <mergeCell ref="AC339:AD339"/>
    <mergeCell ref="AE339:AF339"/>
    <mergeCell ref="AG339:AH339"/>
    <mergeCell ref="AI339:AJ339"/>
    <mergeCell ref="AK339:AL339"/>
    <mergeCell ref="Y338:Z338"/>
    <mergeCell ref="AA338:AB338"/>
    <mergeCell ref="AC338:AD338"/>
    <mergeCell ref="AE338:AF338"/>
    <mergeCell ref="AG338:AH338"/>
    <mergeCell ref="AI338:AJ338"/>
    <mergeCell ref="AA337:AB337"/>
    <mergeCell ref="AC337:AD337"/>
    <mergeCell ref="AE337:AF337"/>
    <mergeCell ref="AG337:AH337"/>
    <mergeCell ref="AI337:AJ337"/>
    <mergeCell ref="AK337:AL337"/>
    <mergeCell ref="AK335:AL335"/>
    <mergeCell ref="X336:X341"/>
    <mergeCell ref="Y336:Z336"/>
    <mergeCell ref="AA336:AB336"/>
    <mergeCell ref="AC336:AD336"/>
    <mergeCell ref="AE336:AF336"/>
    <mergeCell ref="AG336:AH336"/>
    <mergeCell ref="AI336:AJ336"/>
    <mergeCell ref="AK336:AL336"/>
    <mergeCell ref="Y337:Z337"/>
    <mergeCell ref="Y335:Z335"/>
    <mergeCell ref="AA335:AB335"/>
    <mergeCell ref="AC335:AD335"/>
    <mergeCell ref="AE335:AF335"/>
    <mergeCell ref="AG335:AH335"/>
    <mergeCell ref="AI335:AJ335"/>
    <mergeCell ref="AK340:AL340"/>
    <mergeCell ref="Y341:Z341"/>
    <mergeCell ref="AA341:AB341"/>
    <mergeCell ref="AC341:AD341"/>
    <mergeCell ref="AE341:AF341"/>
    <mergeCell ref="AG341:AH341"/>
    <mergeCell ref="AI341:AJ341"/>
    <mergeCell ref="AK341:AL341"/>
    <mergeCell ref="Y340:Z340"/>
    <mergeCell ref="AA340:AB340"/>
    <mergeCell ref="V329:V341"/>
    <mergeCell ref="Y329:Z329"/>
    <mergeCell ref="AA329:AB329"/>
    <mergeCell ref="AC329:AD329"/>
    <mergeCell ref="AE329:AF329"/>
    <mergeCell ref="AG329:AH329"/>
    <mergeCell ref="Y331:Z331"/>
    <mergeCell ref="AA331:AB331"/>
    <mergeCell ref="AC331:AD331"/>
    <mergeCell ref="AE331:AF331"/>
    <mergeCell ref="AK333:AL333"/>
    <mergeCell ref="Y334:Z334"/>
    <mergeCell ref="AA334:AB334"/>
    <mergeCell ref="AC334:AD334"/>
    <mergeCell ref="AE334:AF334"/>
    <mergeCell ref="AG334:AH334"/>
    <mergeCell ref="AI334:AJ334"/>
    <mergeCell ref="AK334:AL334"/>
    <mergeCell ref="Y333:Z333"/>
    <mergeCell ref="AA333:AB333"/>
    <mergeCell ref="AC333:AD333"/>
    <mergeCell ref="AE333:AF333"/>
    <mergeCell ref="AG333:AH333"/>
    <mergeCell ref="AI333:AJ333"/>
    <mergeCell ref="AG331:AH331"/>
    <mergeCell ref="AI331:AJ331"/>
    <mergeCell ref="AK331:AL331"/>
    <mergeCell ref="Y332:Z332"/>
    <mergeCell ref="AA332:AB332"/>
    <mergeCell ref="AC332:AD332"/>
    <mergeCell ref="AE332:AF332"/>
    <mergeCell ref="AG332:AH332"/>
    <mergeCell ref="AI329:AJ329"/>
    <mergeCell ref="AK329:AL329"/>
    <mergeCell ref="X330:X335"/>
    <mergeCell ref="Y330:Z330"/>
    <mergeCell ref="AA330:AB330"/>
    <mergeCell ref="AC330:AD330"/>
    <mergeCell ref="AE330:AF330"/>
    <mergeCell ref="AG330:AH330"/>
    <mergeCell ref="AI330:AJ330"/>
    <mergeCell ref="AK330:AL330"/>
    <mergeCell ref="AI332:AJ332"/>
    <mergeCell ref="AK332:AL332"/>
    <mergeCell ref="X323:X328"/>
    <mergeCell ref="Y323:Z323"/>
    <mergeCell ref="AA323:AB323"/>
    <mergeCell ref="AC323:AD323"/>
    <mergeCell ref="AE323:AF323"/>
    <mergeCell ref="AG323:AH323"/>
    <mergeCell ref="AI323:AJ323"/>
    <mergeCell ref="AK323:AL323"/>
    <mergeCell ref="Y324:Z324"/>
    <mergeCell ref="AK327:AL327"/>
    <mergeCell ref="Y328:Z328"/>
    <mergeCell ref="AA328:AB328"/>
    <mergeCell ref="AC328:AD328"/>
    <mergeCell ref="AE328:AF328"/>
    <mergeCell ref="AG328:AH328"/>
    <mergeCell ref="AI328:AJ328"/>
    <mergeCell ref="AK328:AL328"/>
    <mergeCell ref="Y327:Z327"/>
    <mergeCell ref="AA327:AB327"/>
    <mergeCell ref="AC327:AD327"/>
    <mergeCell ref="AE327:AF327"/>
    <mergeCell ref="AG327:AH327"/>
    <mergeCell ref="AI327:AJ327"/>
    <mergeCell ref="AK325:AL325"/>
    <mergeCell ref="Y326:Z326"/>
    <mergeCell ref="AA326:AB326"/>
    <mergeCell ref="AC326:AD326"/>
    <mergeCell ref="AE326:AF326"/>
    <mergeCell ref="AG326:AH326"/>
    <mergeCell ref="AI326:AJ326"/>
    <mergeCell ref="AK326:AL326"/>
    <mergeCell ref="Y325:Z325"/>
    <mergeCell ref="AA325:AB325"/>
    <mergeCell ref="AC325:AD325"/>
    <mergeCell ref="AE325:AF325"/>
    <mergeCell ref="AG325:AH325"/>
    <mergeCell ref="AI325:AJ325"/>
    <mergeCell ref="AG318:AH318"/>
    <mergeCell ref="AI318:AJ318"/>
    <mergeCell ref="AK318:AL318"/>
    <mergeCell ref="Y319:Z319"/>
    <mergeCell ref="AA319:AB319"/>
    <mergeCell ref="AC319:AD319"/>
    <mergeCell ref="AE319:AF319"/>
    <mergeCell ref="AG319:AH319"/>
    <mergeCell ref="AI319:AJ319"/>
    <mergeCell ref="AK319:AL319"/>
    <mergeCell ref="AA324:AB324"/>
    <mergeCell ref="AC324:AD324"/>
    <mergeCell ref="AE324:AF324"/>
    <mergeCell ref="AG324:AH324"/>
    <mergeCell ref="AI324:AJ324"/>
    <mergeCell ref="AK324:AL324"/>
    <mergeCell ref="AK322:AL322"/>
    <mergeCell ref="Y322:Z322"/>
    <mergeCell ref="AA322:AB322"/>
    <mergeCell ref="AC322:AD322"/>
    <mergeCell ref="AE322:AF322"/>
    <mergeCell ref="AG322:AH322"/>
    <mergeCell ref="AI322:AJ322"/>
    <mergeCell ref="X317:X322"/>
    <mergeCell ref="Y317:Z317"/>
    <mergeCell ref="AA317:AB317"/>
    <mergeCell ref="AC317:AD317"/>
    <mergeCell ref="AE317:AF317"/>
    <mergeCell ref="AG317:AH317"/>
    <mergeCell ref="AI317:AJ317"/>
    <mergeCell ref="AK317:AL317"/>
    <mergeCell ref="V316:V328"/>
    <mergeCell ref="Y316:Z316"/>
    <mergeCell ref="AA316:AB316"/>
    <mergeCell ref="AC316:AD316"/>
    <mergeCell ref="AE316:AF316"/>
    <mergeCell ref="AG316:AH316"/>
    <mergeCell ref="Y318:Z318"/>
    <mergeCell ref="AA318:AB318"/>
    <mergeCell ref="AC318:AD318"/>
    <mergeCell ref="AE318:AF318"/>
    <mergeCell ref="AK320:AL320"/>
    <mergeCell ref="Y321:Z321"/>
    <mergeCell ref="AA321:AB321"/>
    <mergeCell ref="AC321:AD321"/>
    <mergeCell ref="AE321:AF321"/>
    <mergeCell ref="AG321:AH321"/>
    <mergeCell ref="AI321:AJ321"/>
    <mergeCell ref="AK321:AL321"/>
    <mergeCell ref="Y320:Z320"/>
    <mergeCell ref="AA320:AB320"/>
    <mergeCell ref="AC320:AD320"/>
    <mergeCell ref="AE320:AF320"/>
    <mergeCell ref="AG320:AH320"/>
    <mergeCell ref="AI320:AJ320"/>
    <mergeCell ref="AA314:AB314"/>
    <mergeCell ref="AC314:AD314"/>
    <mergeCell ref="AE314:AF314"/>
    <mergeCell ref="AG314:AH314"/>
    <mergeCell ref="AI314:AJ314"/>
    <mergeCell ref="AG312:AH312"/>
    <mergeCell ref="AI312:AJ312"/>
    <mergeCell ref="AK312:AL312"/>
    <mergeCell ref="Y313:Z313"/>
    <mergeCell ref="AA313:AB313"/>
    <mergeCell ref="AC313:AD313"/>
    <mergeCell ref="AE313:AF313"/>
    <mergeCell ref="AG313:AH313"/>
    <mergeCell ref="AI313:AJ313"/>
    <mergeCell ref="AK313:AL313"/>
    <mergeCell ref="AI316:AJ316"/>
    <mergeCell ref="AK316:AL316"/>
    <mergeCell ref="AE307:AF307"/>
    <mergeCell ref="AG307:AH307"/>
    <mergeCell ref="AI307:AJ307"/>
    <mergeCell ref="AK307:AL307"/>
    <mergeCell ref="AI310:AJ310"/>
    <mergeCell ref="AK310:AL310"/>
    <mergeCell ref="Y311:Z311"/>
    <mergeCell ref="AA311:AB311"/>
    <mergeCell ref="AC311:AD311"/>
    <mergeCell ref="AE311:AF311"/>
    <mergeCell ref="AG311:AH311"/>
    <mergeCell ref="AI311:AJ311"/>
    <mergeCell ref="AK311:AL311"/>
    <mergeCell ref="X310:X315"/>
    <mergeCell ref="Y310:Z310"/>
    <mergeCell ref="AA310:AB310"/>
    <mergeCell ref="AC310:AD310"/>
    <mergeCell ref="AE310:AF310"/>
    <mergeCell ref="AG310:AH310"/>
    <mergeCell ref="Y312:Z312"/>
    <mergeCell ref="AA312:AB312"/>
    <mergeCell ref="AC312:AD312"/>
    <mergeCell ref="AE312:AF312"/>
    <mergeCell ref="AK314:AL314"/>
    <mergeCell ref="Y315:Z315"/>
    <mergeCell ref="AA315:AB315"/>
    <mergeCell ref="AC315:AD315"/>
    <mergeCell ref="AE315:AF315"/>
    <mergeCell ref="AG315:AH315"/>
    <mergeCell ref="AI315:AJ315"/>
    <mergeCell ref="AK315:AL315"/>
    <mergeCell ref="Y314:Z314"/>
    <mergeCell ref="AI305:AJ305"/>
    <mergeCell ref="AK305:AL305"/>
    <mergeCell ref="X304:X309"/>
    <mergeCell ref="Y304:Z304"/>
    <mergeCell ref="AA304:AB304"/>
    <mergeCell ref="AC304:AD304"/>
    <mergeCell ref="AE304:AF304"/>
    <mergeCell ref="AG304:AH304"/>
    <mergeCell ref="Y306:Z306"/>
    <mergeCell ref="AA306:AB306"/>
    <mergeCell ref="AC306:AD306"/>
    <mergeCell ref="AE306:AF306"/>
    <mergeCell ref="AK308:AL308"/>
    <mergeCell ref="Y309:Z309"/>
    <mergeCell ref="AA309:AB309"/>
    <mergeCell ref="AC309:AD309"/>
    <mergeCell ref="AE309:AF309"/>
    <mergeCell ref="AG309:AH309"/>
    <mergeCell ref="AI309:AJ309"/>
    <mergeCell ref="AK309:AL309"/>
    <mergeCell ref="Y308:Z308"/>
    <mergeCell ref="AA308:AB308"/>
    <mergeCell ref="AC308:AD308"/>
    <mergeCell ref="AE308:AF308"/>
    <mergeCell ref="AG308:AH308"/>
    <mergeCell ref="AI308:AJ308"/>
    <mergeCell ref="AG306:AH306"/>
    <mergeCell ref="AI306:AJ306"/>
    <mergeCell ref="AK306:AL306"/>
    <mergeCell ref="Y307:Z307"/>
    <mergeCell ref="AA307:AB307"/>
    <mergeCell ref="AC307:AD307"/>
    <mergeCell ref="X297:X302"/>
    <mergeCell ref="Y297:AL302"/>
    <mergeCell ref="V303:V315"/>
    <mergeCell ref="Y303:Z303"/>
    <mergeCell ref="AA303:AB303"/>
    <mergeCell ref="AC303:AD303"/>
    <mergeCell ref="AE303:AF303"/>
    <mergeCell ref="AG303:AH303"/>
    <mergeCell ref="AI303:AJ303"/>
    <mergeCell ref="AK303:AL303"/>
    <mergeCell ref="AK295:AL295"/>
    <mergeCell ref="Y296:Z296"/>
    <mergeCell ref="AA296:AB296"/>
    <mergeCell ref="AC296:AD296"/>
    <mergeCell ref="AE296:AF296"/>
    <mergeCell ref="AG296:AH296"/>
    <mergeCell ref="AI296:AJ296"/>
    <mergeCell ref="AK296:AL296"/>
    <mergeCell ref="Y295:Z295"/>
    <mergeCell ref="AA295:AB295"/>
    <mergeCell ref="AC295:AD295"/>
    <mergeCell ref="AE295:AF295"/>
    <mergeCell ref="AG295:AH295"/>
    <mergeCell ref="AI295:AJ295"/>
    <mergeCell ref="X291:X296"/>
    <mergeCell ref="AI304:AJ304"/>
    <mergeCell ref="AK304:AL304"/>
    <mergeCell ref="Y305:Z305"/>
    <mergeCell ref="AA305:AB305"/>
    <mergeCell ref="AC305:AD305"/>
    <mergeCell ref="AE305:AF305"/>
    <mergeCell ref="AG305:AH305"/>
    <mergeCell ref="AI291:AJ291"/>
    <mergeCell ref="AK291:AL291"/>
    <mergeCell ref="Y292:Z292"/>
    <mergeCell ref="AA292:AB292"/>
    <mergeCell ref="AC292:AD292"/>
    <mergeCell ref="AE292:AF292"/>
    <mergeCell ref="AG292:AH292"/>
    <mergeCell ref="AI292:AJ292"/>
    <mergeCell ref="AK292:AL292"/>
    <mergeCell ref="Y291:Z291"/>
    <mergeCell ref="AA291:AB291"/>
    <mergeCell ref="AC291:AD291"/>
    <mergeCell ref="AE291:AF291"/>
    <mergeCell ref="AG291:AH291"/>
    <mergeCell ref="Y293:Z293"/>
    <mergeCell ref="AA293:AB293"/>
    <mergeCell ref="AC293:AD293"/>
    <mergeCell ref="AE293:AF293"/>
    <mergeCell ref="V290:V302"/>
    <mergeCell ref="Y290:Z290"/>
    <mergeCell ref="AA290:AB290"/>
    <mergeCell ref="AC290:AD290"/>
    <mergeCell ref="AE290:AF290"/>
    <mergeCell ref="AG290:AH290"/>
    <mergeCell ref="AI290:AJ290"/>
    <mergeCell ref="AK290:AL290"/>
    <mergeCell ref="AK282:AL282"/>
    <mergeCell ref="Y283:Z283"/>
    <mergeCell ref="AA283:AB283"/>
    <mergeCell ref="AC283:AD283"/>
    <mergeCell ref="AE283:AF283"/>
    <mergeCell ref="AG283:AH283"/>
    <mergeCell ref="AI283:AJ283"/>
    <mergeCell ref="AK283:AL283"/>
    <mergeCell ref="Y282:Z282"/>
    <mergeCell ref="AA282:AB282"/>
    <mergeCell ref="AC282:AD282"/>
    <mergeCell ref="AE282:AF282"/>
    <mergeCell ref="AG282:AH282"/>
    <mergeCell ref="AI282:AJ282"/>
    <mergeCell ref="AG293:AH293"/>
    <mergeCell ref="AI293:AJ293"/>
    <mergeCell ref="AK293:AL293"/>
    <mergeCell ref="Y294:Z294"/>
    <mergeCell ref="AA294:AB294"/>
    <mergeCell ref="AC294:AD294"/>
    <mergeCell ref="AE294:AF294"/>
    <mergeCell ref="AG294:AH294"/>
    <mergeCell ref="AI294:AJ294"/>
    <mergeCell ref="AK294:AL294"/>
    <mergeCell ref="V277:V289"/>
    <mergeCell ref="Y277:Z277"/>
    <mergeCell ref="AA277:AB277"/>
    <mergeCell ref="AC277:AD277"/>
    <mergeCell ref="AE277:AF277"/>
    <mergeCell ref="AG277:AH277"/>
    <mergeCell ref="AI277:AJ277"/>
    <mergeCell ref="AK280:AL280"/>
    <mergeCell ref="Y281:Z281"/>
    <mergeCell ref="AA281:AB281"/>
    <mergeCell ref="AC281:AD281"/>
    <mergeCell ref="AE281:AF281"/>
    <mergeCell ref="AG281:AH281"/>
    <mergeCell ref="AI281:AJ281"/>
    <mergeCell ref="AK281:AL281"/>
    <mergeCell ref="Y280:Z280"/>
    <mergeCell ref="AA280:AB280"/>
    <mergeCell ref="AC280:AD280"/>
    <mergeCell ref="AE280:AF280"/>
    <mergeCell ref="AG280:AH280"/>
    <mergeCell ref="AI280:AJ280"/>
    <mergeCell ref="AA279:AB279"/>
    <mergeCell ref="AC279:AD279"/>
    <mergeCell ref="AE279:AF279"/>
    <mergeCell ref="AG279:AH279"/>
    <mergeCell ref="AI279:AJ279"/>
    <mergeCell ref="AK279:AL279"/>
    <mergeCell ref="X284:X289"/>
    <mergeCell ref="Y284:AL289"/>
    <mergeCell ref="AC260:AD260"/>
    <mergeCell ref="AE260:AF260"/>
    <mergeCell ref="AK262:AL262"/>
    <mergeCell ref="AK277:AL277"/>
    <mergeCell ref="X278:X283"/>
    <mergeCell ref="Y278:Z278"/>
    <mergeCell ref="AA278:AB278"/>
    <mergeCell ref="AC278:AD278"/>
    <mergeCell ref="AE278:AF278"/>
    <mergeCell ref="AG278:AH278"/>
    <mergeCell ref="AI278:AJ278"/>
    <mergeCell ref="AK278:AL278"/>
    <mergeCell ref="Y279:Z279"/>
    <mergeCell ref="Y274:AL274"/>
    <mergeCell ref="Y275:AL275"/>
    <mergeCell ref="Y276:AL276"/>
    <mergeCell ref="AI264:AJ264"/>
    <mergeCell ref="AK264:AL264"/>
    <mergeCell ref="X265:X270"/>
    <mergeCell ref="Y265:AL265"/>
    <mergeCell ref="Y266:AL266"/>
    <mergeCell ref="Y267:AL267"/>
    <mergeCell ref="Y268:AL268"/>
    <mergeCell ref="Y269:AL269"/>
    <mergeCell ref="AA255:AB255"/>
    <mergeCell ref="AC255:AD255"/>
    <mergeCell ref="AE255:AF255"/>
    <mergeCell ref="AG255:AH255"/>
    <mergeCell ref="AI255:AJ255"/>
    <mergeCell ref="AK255:AL255"/>
    <mergeCell ref="Y270:AL270"/>
    <mergeCell ref="V264:V276"/>
    <mergeCell ref="Y264:Z264"/>
    <mergeCell ref="AA264:AB264"/>
    <mergeCell ref="AC264:AD264"/>
    <mergeCell ref="AE264:AF264"/>
    <mergeCell ref="AG264:AH264"/>
    <mergeCell ref="X271:X276"/>
    <mergeCell ref="Y271:AL271"/>
    <mergeCell ref="Y272:AL272"/>
    <mergeCell ref="Y273:AL273"/>
    <mergeCell ref="Y263:Z263"/>
    <mergeCell ref="AA263:AB263"/>
    <mergeCell ref="AC263:AD263"/>
    <mergeCell ref="AE263:AF263"/>
    <mergeCell ref="AG263:AH263"/>
    <mergeCell ref="AI263:AJ263"/>
    <mergeCell ref="AK263:AL263"/>
    <mergeCell ref="X258:X263"/>
    <mergeCell ref="Y258:Z258"/>
    <mergeCell ref="AA258:AB258"/>
    <mergeCell ref="AC258:AD258"/>
    <mergeCell ref="AE258:AF258"/>
    <mergeCell ref="AG258:AH258"/>
    <mergeCell ref="Y260:Z260"/>
    <mergeCell ref="AA260:AB260"/>
    <mergeCell ref="AI258:AJ258"/>
    <mergeCell ref="AK258:AL258"/>
    <mergeCell ref="Y259:Z259"/>
    <mergeCell ref="AA259:AB259"/>
    <mergeCell ref="AC259:AD259"/>
    <mergeCell ref="AE259:AF259"/>
    <mergeCell ref="AG259:AH259"/>
    <mergeCell ref="AI259:AJ259"/>
    <mergeCell ref="AK259:AL259"/>
    <mergeCell ref="Y253:Z253"/>
    <mergeCell ref="AA253:AB253"/>
    <mergeCell ref="AC253:AD253"/>
    <mergeCell ref="AE253:AF253"/>
    <mergeCell ref="AG253:AH253"/>
    <mergeCell ref="AI253:AJ253"/>
    <mergeCell ref="AK253:AL253"/>
    <mergeCell ref="Y262:Z262"/>
    <mergeCell ref="AA262:AB262"/>
    <mergeCell ref="AC262:AD262"/>
    <mergeCell ref="AE262:AF262"/>
    <mergeCell ref="AG262:AH262"/>
    <mergeCell ref="AI262:AJ262"/>
    <mergeCell ref="AG260:AH260"/>
    <mergeCell ref="AI260:AJ260"/>
    <mergeCell ref="AK260:AL260"/>
    <mergeCell ref="Y261:Z261"/>
    <mergeCell ref="AA261:AB261"/>
    <mergeCell ref="AC261:AD261"/>
    <mergeCell ref="AE261:AF261"/>
    <mergeCell ref="AG261:AH261"/>
    <mergeCell ref="AI261:AJ261"/>
    <mergeCell ref="AK261:AL261"/>
    <mergeCell ref="AG251:AH251"/>
    <mergeCell ref="AI251:AJ251"/>
    <mergeCell ref="AK251:AL251"/>
    <mergeCell ref="X252:X257"/>
    <mergeCell ref="Y252:Z252"/>
    <mergeCell ref="AA252:AB252"/>
    <mergeCell ref="AC252:AD252"/>
    <mergeCell ref="AE252:AF252"/>
    <mergeCell ref="AG252:AH252"/>
    <mergeCell ref="AI252:AJ252"/>
    <mergeCell ref="AK256:AL256"/>
    <mergeCell ref="Y257:Z257"/>
    <mergeCell ref="AA257:AB257"/>
    <mergeCell ref="AC257:AD257"/>
    <mergeCell ref="AE257:AF257"/>
    <mergeCell ref="AG257:AH257"/>
    <mergeCell ref="AI257:AJ257"/>
    <mergeCell ref="AK257:AL257"/>
    <mergeCell ref="Y256:Z256"/>
    <mergeCell ref="AA256:AB256"/>
    <mergeCell ref="AC256:AD256"/>
    <mergeCell ref="AE256:AF256"/>
    <mergeCell ref="AG256:AH256"/>
    <mergeCell ref="AI256:AJ256"/>
    <mergeCell ref="AK254:AL254"/>
    <mergeCell ref="Y254:Z254"/>
    <mergeCell ref="AA254:AB254"/>
    <mergeCell ref="AC254:AD254"/>
    <mergeCell ref="AE254:AF254"/>
    <mergeCell ref="AG254:AH254"/>
    <mergeCell ref="AI254:AJ254"/>
    <mergeCell ref="Y255:Z255"/>
    <mergeCell ref="AI238:AJ238"/>
    <mergeCell ref="AK238:AL238"/>
    <mergeCell ref="X239:X244"/>
    <mergeCell ref="Y239:AL250"/>
    <mergeCell ref="X245:X250"/>
    <mergeCell ref="V251:V263"/>
    <mergeCell ref="Y251:Z251"/>
    <mergeCell ref="AA251:AB251"/>
    <mergeCell ref="AC251:AD251"/>
    <mergeCell ref="AE251:AF251"/>
    <mergeCell ref="V238:V250"/>
    <mergeCell ref="Y238:Z238"/>
    <mergeCell ref="AA238:AB238"/>
    <mergeCell ref="AC238:AD238"/>
    <mergeCell ref="AE238:AF238"/>
    <mergeCell ref="AG238:AH238"/>
    <mergeCell ref="AK236:AL236"/>
    <mergeCell ref="Y237:Z237"/>
    <mergeCell ref="AA237:AB237"/>
    <mergeCell ref="AC237:AD237"/>
    <mergeCell ref="AE237:AF237"/>
    <mergeCell ref="AG237:AH237"/>
    <mergeCell ref="AI237:AJ237"/>
    <mergeCell ref="AK237:AL237"/>
    <mergeCell ref="Y236:Z236"/>
    <mergeCell ref="AA236:AB236"/>
    <mergeCell ref="AC236:AD236"/>
    <mergeCell ref="AE236:AF236"/>
    <mergeCell ref="AG236:AH236"/>
    <mergeCell ref="AI236:AJ236"/>
    <mergeCell ref="V225:V237"/>
    <mergeCell ref="AK252:AL252"/>
    <mergeCell ref="AC235:AD235"/>
    <mergeCell ref="AE235:AF235"/>
    <mergeCell ref="AG235:AH235"/>
    <mergeCell ref="AI235:AJ235"/>
    <mergeCell ref="AK235:AL235"/>
    <mergeCell ref="Y234:Z234"/>
    <mergeCell ref="AA234:AB234"/>
    <mergeCell ref="AC234:AD234"/>
    <mergeCell ref="AE234:AF234"/>
    <mergeCell ref="AG234:AH234"/>
    <mergeCell ref="AI234:AJ234"/>
    <mergeCell ref="AA233:AB233"/>
    <mergeCell ref="AC233:AD233"/>
    <mergeCell ref="AE233:AF233"/>
    <mergeCell ref="AG233:AH233"/>
    <mergeCell ref="AI233:AJ233"/>
    <mergeCell ref="AK233:AL233"/>
    <mergeCell ref="X232:X237"/>
    <mergeCell ref="Y232:Z232"/>
    <mergeCell ref="AA232:AB232"/>
    <mergeCell ref="AC232:AD232"/>
    <mergeCell ref="AE232:AF232"/>
    <mergeCell ref="AG232:AH232"/>
    <mergeCell ref="AI232:AJ232"/>
    <mergeCell ref="AK232:AL232"/>
    <mergeCell ref="Y233:Z233"/>
    <mergeCell ref="Y231:Z231"/>
    <mergeCell ref="AA231:AB231"/>
    <mergeCell ref="AC231:AD231"/>
    <mergeCell ref="AE231:AF231"/>
    <mergeCell ref="AG231:AH231"/>
    <mergeCell ref="AI231:AJ231"/>
    <mergeCell ref="AK229:AL229"/>
    <mergeCell ref="Y230:Z230"/>
    <mergeCell ref="AA230:AB230"/>
    <mergeCell ref="AC230:AD230"/>
    <mergeCell ref="AE230:AF230"/>
    <mergeCell ref="AG230:AH230"/>
    <mergeCell ref="AI230:AJ230"/>
    <mergeCell ref="AK230:AL230"/>
    <mergeCell ref="Y229:Z229"/>
    <mergeCell ref="AA229:AB229"/>
    <mergeCell ref="AC229:AD229"/>
    <mergeCell ref="AE229:AF229"/>
    <mergeCell ref="AG229:AH229"/>
    <mergeCell ref="AI229:AJ229"/>
    <mergeCell ref="AK234:AL234"/>
    <mergeCell ref="Y235:Z235"/>
    <mergeCell ref="AA235:AB235"/>
    <mergeCell ref="AG227:AH227"/>
    <mergeCell ref="AI227:AJ227"/>
    <mergeCell ref="AK227:AL227"/>
    <mergeCell ref="Y228:Z228"/>
    <mergeCell ref="AA228:AB228"/>
    <mergeCell ref="AC228:AD228"/>
    <mergeCell ref="AE228:AF228"/>
    <mergeCell ref="AG228:AH228"/>
    <mergeCell ref="AI228:AJ228"/>
    <mergeCell ref="AK228:AL228"/>
    <mergeCell ref="AI225:AJ225"/>
    <mergeCell ref="AK225:AL225"/>
    <mergeCell ref="X226:X231"/>
    <mergeCell ref="Y226:Z226"/>
    <mergeCell ref="AA226:AB226"/>
    <mergeCell ref="AC226:AD226"/>
    <mergeCell ref="AE226:AF226"/>
    <mergeCell ref="AG226:AH226"/>
    <mergeCell ref="AI226:AJ226"/>
    <mergeCell ref="AK226:AL226"/>
    <mergeCell ref="Y225:Z225"/>
    <mergeCell ref="AA225:AB225"/>
    <mergeCell ref="AC225:AD225"/>
    <mergeCell ref="AE225:AF225"/>
    <mergeCell ref="AG225:AH225"/>
    <mergeCell ref="Y227:Z227"/>
    <mergeCell ref="AA227:AB227"/>
    <mergeCell ref="AC227:AD227"/>
    <mergeCell ref="AE227:AF227"/>
    <mergeCell ref="AK231:AL231"/>
    <mergeCell ref="AC223:AD223"/>
    <mergeCell ref="AE223:AF223"/>
    <mergeCell ref="AG223:AH223"/>
    <mergeCell ref="AI223:AJ223"/>
    <mergeCell ref="AK221:AL221"/>
    <mergeCell ref="Y222:Z222"/>
    <mergeCell ref="AA222:AB222"/>
    <mergeCell ref="AC222:AD222"/>
    <mergeCell ref="AE222:AF222"/>
    <mergeCell ref="AG222:AH222"/>
    <mergeCell ref="AI222:AJ222"/>
    <mergeCell ref="AK222:AL222"/>
    <mergeCell ref="Y221:Z221"/>
    <mergeCell ref="AA221:AB221"/>
    <mergeCell ref="AC221:AD221"/>
    <mergeCell ref="AE221:AF221"/>
    <mergeCell ref="AG221:AH221"/>
    <mergeCell ref="AI221:AJ221"/>
    <mergeCell ref="AA220:AB220"/>
    <mergeCell ref="AC220:AD220"/>
    <mergeCell ref="AE220:AF220"/>
    <mergeCell ref="AG220:AH220"/>
    <mergeCell ref="AI220:AJ220"/>
    <mergeCell ref="AK220:AL220"/>
    <mergeCell ref="AK218:AL218"/>
    <mergeCell ref="X219:X224"/>
    <mergeCell ref="Y219:Z219"/>
    <mergeCell ref="AA219:AB219"/>
    <mergeCell ref="AC219:AD219"/>
    <mergeCell ref="AE219:AF219"/>
    <mergeCell ref="AG219:AH219"/>
    <mergeCell ref="AI219:AJ219"/>
    <mergeCell ref="AK219:AL219"/>
    <mergeCell ref="Y220:Z220"/>
    <mergeCell ref="Y218:Z218"/>
    <mergeCell ref="AA218:AB218"/>
    <mergeCell ref="AC218:AD218"/>
    <mergeCell ref="AE218:AF218"/>
    <mergeCell ref="AG218:AH218"/>
    <mergeCell ref="AI218:AJ218"/>
    <mergeCell ref="AK223:AL223"/>
    <mergeCell ref="Y224:Z224"/>
    <mergeCell ref="AA224:AB224"/>
    <mergeCell ref="AC224:AD224"/>
    <mergeCell ref="AE224:AF224"/>
    <mergeCell ref="AG224:AH224"/>
    <mergeCell ref="AI224:AJ224"/>
    <mergeCell ref="AK224:AL224"/>
    <mergeCell ref="Y223:Z223"/>
    <mergeCell ref="AA223:AB223"/>
    <mergeCell ref="V212:V224"/>
    <mergeCell ref="Y212:Z212"/>
    <mergeCell ref="AA212:AB212"/>
    <mergeCell ref="AC212:AD212"/>
    <mergeCell ref="AE212:AF212"/>
    <mergeCell ref="AG212:AH212"/>
    <mergeCell ref="Y214:Z214"/>
    <mergeCell ref="AA214:AB214"/>
    <mergeCell ref="AC214:AD214"/>
    <mergeCell ref="AE214:AF214"/>
    <mergeCell ref="AK216:AL216"/>
    <mergeCell ref="Y217:Z217"/>
    <mergeCell ref="AA217:AB217"/>
    <mergeCell ref="AC217:AD217"/>
    <mergeCell ref="AE217:AF217"/>
    <mergeCell ref="AG217:AH217"/>
    <mergeCell ref="AI217:AJ217"/>
    <mergeCell ref="AK217:AL217"/>
    <mergeCell ref="Y216:Z216"/>
    <mergeCell ref="AA216:AB216"/>
    <mergeCell ref="AC216:AD216"/>
    <mergeCell ref="AE216:AF216"/>
    <mergeCell ref="AG216:AH216"/>
    <mergeCell ref="AI216:AJ216"/>
    <mergeCell ref="AG214:AH214"/>
    <mergeCell ref="AI214:AJ214"/>
    <mergeCell ref="AK214:AL214"/>
    <mergeCell ref="Y215:Z215"/>
    <mergeCell ref="AA215:AB215"/>
    <mergeCell ref="AC215:AD215"/>
    <mergeCell ref="AE215:AF215"/>
    <mergeCell ref="AG215:AH215"/>
    <mergeCell ref="AI212:AJ212"/>
    <mergeCell ref="AK212:AL212"/>
    <mergeCell ref="X213:X218"/>
    <mergeCell ref="Y213:Z213"/>
    <mergeCell ref="AA213:AB213"/>
    <mergeCell ref="AC213:AD213"/>
    <mergeCell ref="AE213:AF213"/>
    <mergeCell ref="AG213:AH213"/>
    <mergeCell ref="AI213:AJ213"/>
    <mergeCell ref="AK213:AL213"/>
    <mergeCell ref="AI215:AJ215"/>
    <mergeCell ref="AK215:AL215"/>
    <mergeCell ref="X206:X211"/>
    <mergeCell ref="Y206:Z206"/>
    <mergeCell ref="AA206:AB206"/>
    <mergeCell ref="AC206:AD206"/>
    <mergeCell ref="AE206:AF206"/>
    <mergeCell ref="AG206:AH206"/>
    <mergeCell ref="AI206:AJ206"/>
    <mergeCell ref="AK206:AL206"/>
    <mergeCell ref="Y207:Z207"/>
    <mergeCell ref="AK210:AL210"/>
    <mergeCell ref="Y211:Z211"/>
    <mergeCell ref="AA211:AB211"/>
    <mergeCell ref="AC211:AD211"/>
    <mergeCell ref="AE211:AF211"/>
    <mergeCell ref="AG211:AH211"/>
    <mergeCell ref="AI211:AJ211"/>
    <mergeCell ref="AK211:AL211"/>
    <mergeCell ref="Y210:Z210"/>
    <mergeCell ref="AA210:AB210"/>
    <mergeCell ref="AC210:AD210"/>
    <mergeCell ref="AE210:AF210"/>
    <mergeCell ref="AG210:AH210"/>
    <mergeCell ref="AI210:AJ210"/>
    <mergeCell ref="AK208:AL208"/>
    <mergeCell ref="Y209:Z209"/>
    <mergeCell ref="AA209:AB209"/>
    <mergeCell ref="AC209:AD209"/>
    <mergeCell ref="AE209:AF209"/>
    <mergeCell ref="AG209:AH209"/>
    <mergeCell ref="AI209:AJ209"/>
    <mergeCell ref="AK209:AL209"/>
    <mergeCell ref="Y208:Z208"/>
    <mergeCell ref="AA208:AB208"/>
    <mergeCell ref="AC208:AD208"/>
    <mergeCell ref="AE208:AF208"/>
    <mergeCell ref="AG208:AH208"/>
    <mergeCell ref="AI208:AJ208"/>
    <mergeCell ref="AG203:AH203"/>
    <mergeCell ref="AI203:AJ203"/>
    <mergeCell ref="AG201:AH201"/>
    <mergeCell ref="AI201:AJ201"/>
    <mergeCell ref="AK201:AL201"/>
    <mergeCell ref="Y202:Z202"/>
    <mergeCell ref="AA202:AB202"/>
    <mergeCell ref="AC202:AD202"/>
    <mergeCell ref="AE202:AF202"/>
    <mergeCell ref="AG202:AH202"/>
    <mergeCell ref="AI202:AJ202"/>
    <mergeCell ref="AK202:AL202"/>
    <mergeCell ref="AA207:AB207"/>
    <mergeCell ref="AC207:AD207"/>
    <mergeCell ref="AE207:AF207"/>
    <mergeCell ref="AG207:AH207"/>
    <mergeCell ref="AI207:AJ207"/>
    <mergeCell ref="AK207:AL207"/>
    <mergeCell ref="AK205:AL205"/>
    <mergeCell ref="Y205:Z205"/>
    <mergeCell ref="AA205:AB205"/>
    <mergeCell ref="AC205:AD205"/>
    <mergeCell ref="AE205:AF205"/>
    <mergeCell ref="AG205:AH205"/>
    <mergeCell ref="AI205:AJ205"/>
    <mergeCell ref="AI199:AJ199"/>
    <mergeCell ref="AK199:AL199"/>
    <mergeCell ref="X200:X205"/>
    <mergeCell ref="Y200:Z200"/>
    <mergeCell ref="AA200:AB200"/>
    <mergeCell ref="AC200:AD200"/>
    <mergeCell ref="AE200:AF200"/>
    <mergeCell ref="AG200:AH200"/>
    <mergeCell ref="AI200:AJ200"/>
    <mergeCell ref="AK200:AL200"/>
    <mergeCell ref="V199:V211"/>
    <mergeCell ref="Y199:Z199"/>
    <mergeCell ref="AA199:AB199"/>
    <mergeCell ref="AC199:AD199"/>
    <mergeCell ref="AE199:AF199"/>
    <mergeCell ref="AG199:AH199"/>
    <mergeCell ref="Y201:Z201"/>
    <mergeCell ref="AA201:AB201"/>
    <mergeCell ref="AC201:AD201"/>
    <mergeCell ref="AE201:AF201"/>
    <mergeCell ref="AK203:AL203"/>
    <mergeCell ref="Y204:Z204"/>
    <mergeCell ref="AA204:AB204"/>
    <mergeCell ref="AC204:AD204"/>
    <mergeCell ref="AE204:AF204"/>
    <mergeCell ref="AG204:AH204"/>
    <mergeCell ref="AI204:AJ204"/>
    <mergeCell ref="AK204:AL204"/>
    <mergeCell ref="Y203:Z203"/>
    <mergeCell ref="AA203:AB203"/>
    <mergeCell ref="AC203:AD203"/>
    <mergeCell ref="AE203:AF203"/>
    <mergeCell ref="AC197:AD197"/>
    <mergeCell ref="AE197:AF197"/>
    <mergeCell ref="AG197:AH197"/>
    <mergeCell ref="AI197:AJ197"/>
    <mergeCell ref="AK195:AL195"/>
    <mergeCell ref="Y196:Z196"/>
    <mergeCell ref="AA196:AB196"/>
    <mergeCell ref="AC196:AD196"/>
    <mergeCell ref="AE196:AF196"/>
    <mergeCell ref="AG196:AH196"/>
    <mergeCell ref="AI196:AJ196"/>
    <mergeCell ref="AK196:AL196"/>
    <mergeCell ref="Y195:Z195"/>
    <mergeCell ref="AA195:AB195"/>
    <mergeCell ref="AC195:AD195"/>
    <mergeCell ref="AE195:AF195"/>
    <mergeCell ref="AG195:AH195"/>
    <mergeCell ref="AI195:AJ195"/>
    <mergeCell ref="AA194:AB194"/>
    <mergeCell ref="AC194:AD194"/>
    <mergeCell ref="AE194:AF194"/>
    <mergeCell ref="AG194:AH194"/>
    <mergeCell ref="AI194:AJ194"/>
    <mergeCell ref="AK194:AL194"/>
    <mergeCell ref="AK192:AL192"/>
    <mergeCell ref="X193:X198"/>
    <mergeCell ref="Y193:Z193"/>
    <mergeCell ref="AA193:AB193"/>
    <mergeCell ref="AC193:AD193"/>
    <mergeCell ref="AE193:AF193"/>
    <mergeCell ref="AG193:AH193"/>
    <mergeCell ref="AI193:AJ193"/>
    <mergeCell ref="AK193:AL193"/>
    <mergeCell ref="Y194:Z194"/>
    <mergeCell ref="Y192:Z192"/>
    <mergeCell ref="AA192:AB192"/>
    <mergeCell ref="AC192:AD192"/>
    <mergeCell ref="AE192:AF192"/>
    <mergeCell ref="AG192:AH192"/>
    <mergeCell ref="AI192:AJ192"/>
    <mergeCell ref="AK197:AL197"/>
    <mergeCell ref="Y198:Z198"/>
    <mergeCell ref="AA198:AB198"/>
    <mergeCell ref="AC198:AD198"/>
    <mergeCell ref="AE198:AF198"/>
    <mergeCell ref="AG198:AH198"/>
    <mergeCell ref="AI198:AJ198"/>
    <mergeCell ref="AK198:AL198"/>
    <mergeCell ref="Y197:Z197"/>
    <mergeCell ref="AA197:AB197"/>
    <mergeCell ref="V186:V198"/>
    <mergeCell ref="Y186:Z186"/>
    <mergeCell ref="AA186:AB186"/>
    <mergeCell ref="AC186:AD186"/>
    <mergeCell ref="AE186:AF186"/>
    <mergeCell ref="AG186:AH186"/>
    <mergeCell ref="Y188:Z188"/>
    <mergeCell ref="AA188:AB188"/>
    <mergeCell ref="AC188:AD188"/>
    <mergeCell ref="AE188:AF188"/>
    <mergeCell ref="AK190:AL190"/>
    <mergeCell ref="Y191:Z191"/>
    <mergeCell ref="AA191:AB191"/>
    <mergeCell ref="AC191:AD191"/>
    <mergeCell ref="AE191:AF191"/>
    <mergeCell ref="AG191:AH191"/>
    <mergeCell ref="AI191:AJ191"/>
    <mergeCell ref="AK191:AL191"/>
    <mergeCell ref="Y190:Z190"/>
    <mergeCell ref="AA190:AB190"/>
    <mergeCell ref="AC190:AD190"/>
    <mergeCell ref="AE190:AF190"/>
    <mergeCell ref="AG190:AH190"/>
    <mergeCell ref="AI190:AJ190"/>
    <mergeCell ref="AG188:AH188"/>
    <mergeCell ref="AI188:AJ188"/>
    <mergeCell ref="AK188:AL188"/>
    <mergeCell ref="Y189:Z189"/>
    <mergeCell ref="AA189:AB189"/>
    <mergeCell ref="AC189:AD189"/>
    <mergeCell ref="AE189:AF189"/>
    <mergeCell ref="AG189:AH189"/>
    <mergeCell ref="AI184:AJ184"/>
    <mergeCell ref="AG182:AH182"/>
    <mergeCell ref="AI182:AJ182"/>
    <mergeCell ref="AK182:AL182"/>
    <mergeCell ref="Y183:Z183"/>
    <mergeCell ref="AA183:AB183"/>
    <mergeCell ref="AC183:AD183"/>
    <mergeCell ref="AE183:AF183"/>
    <mergeCell ref="AG183:AH183"/>
    <mergeCell ref="AI183:AJ183"/>
    <mergeCell ref="AK183:AL183"/>
    <mergeCell ref="AI186:AJ186"/>
    <mergeCell ref="AK186:AL186"/>
    <mergeCell ref="X187:X192"/>
    <mergeCell ref="Y187:Z187"/>
    <mergeCell ref="AA187:AB187"/>
    <mergeCell ref="AC187:AD187"/>
    <mergeCell ref="AE187:AF187"/>
    <mergeCell ref="AG187:AH187"/>
    <mergeCell ref="AI187:AJ187"/>
    <mergeCell ref="AK187:AL187"/>
    <mergeCell ref="AI189:AJ189"/>
    <mergeCell ref="AK189:AL189"/>
    <mergeCell ref="AI180:AJ180"/>
    <mergeCell ref="AK180:AL180"/>
    <mergeCell ref="Y181:Z181"/>
    <mergeCell ref="AA181:AB181"/>
    <mergeCell ref="AC181:AD181"/>
    <mergeCell ref="AE181:AF181"/>
    <mergeCell ref="AG181:AH181"/>
    <mergeCell ref="AI181:AJ181"/>
    <mergeCell ref="AK181:AL181"/>
    <mergeCell ref="X180:X185"/>
    <mergeCell ref="Y180:Z180"/>
    <mergeCell ref="AA180:AB180"/>
    <mergeCell ref="AC180:AD180"/>
    <mergeCell ref="AE180:AF180"/>
    <mergeCell ref="AG180:AH180"/>
    <mergeCell ref="Y182:Z182"/>
    <mergeCell ref="AA182:AB182"/>
    <mergeCell ref="AC182:AD182"/>
    <mergeCell ref="AE182:AF182"/>
    <mergeCell ref="AK184:AL184"/>
    <mergeCell ref="Y185:Z185"/>
    <mergeCell ref="AA185:AB185"/>
    <mergeCell ref="AC185:AD185"/>
    <mergeCell ref="AE185:AF185"/>
    <mergeCell ref="AG185:AH185"/>
    <mergeCell ref="AI185:AJ185"/>
    <mergeCell ref="AK185:AL185"/>
    <mergeCell ref="Y184:Z184"/>
    <mergeCell ref="AA184:AB184"/>
    <mergeCell ref="AC184:AD184"/>
    <mergeCell ref="AE184:AF184"/>
    <mergeCell ref="AG184:AH184"/>
    <mergeCell ref="AK179:AL179"/>
    <mergeCell ref="Y178:Z178"/>
    <mergeCell ref="AA178:AB178"/>
    <mergeCell ref="AC178:AD178"/>
    <mergeCell ref="AE178:AF178"/>
    <mergeCell ref="AG178:AH178"/>
    <mergeCell ref="AI178:AJ178"/>
    <mergeCell ref="AG176:AH176"/>
    <mergeCell ref="AI176:AJ176"/>
    <mergeCell ref="AK176:AL176"/>
    <mergeCell ref="Y177:Z177"/>
    <mergeCell ref="AA177:AB177"/>
    <mergeCell ref="AC177:AD177"/>
    <mergeCell ref="AE177:AF177"/>
    <mergeCell ref="AG177:AH177"/>
    <mergeCell ref="AI177:AJ177"/>
    <mergeCell ref="AK177:AL177"/>
    <mergeCell ref="Y165:Z165"/>
    <mergeCell ref="AA165:AB165"/>
    <mergeCell ref="AC165:AD165"/>
    <mergeCell ref="AE165:AF165"/>
    <mergeCell ref="AG165:AH165"/>
    <mergeCell ref="AI165:AJ165"/>
    <mergeCell ref="AI174:AJ174"/>
    <mergeCell ref="AK174:AL174"/>
    <mergeCell ref="Y175:Z175"/>
    <mergeCell ref="AA175:AB175"/>
    <mergeCell ref="AC175:AD175"/>
    <mergeCell ref="AE175:AF175"/>
    <mergeCell ref="AG175:AH175"/>
    <mergeCell ref="AI175:AJ175"/>
    <mergeCell ref="AK175:AL175"/>
    <mergeCell ref="X174:X179"/>
    <mergeCell ref="Y174:Z174"/>
    <mergeCell ref="AA174:AB174"/>
    <mergeCell ref="AC174:AD174"/>
    <mergeCell ref="AE174:AF174"/>
    <mergeCell ref="AG174:AH174"/>
    <mergeCell ref="Y176:Z176"/>
    <mergeCell ref="AA176:AB176"/>
    <mergeCell ref="AC176:AD176"/>
    <mergeCell ref="AE176:AF176"/>
    <mergeCell ref="AK178:AL178"/>
    <mergeCell ref="Y179:Z179"/>
    <mergeCell ref="AA179:AB179"/>
    <mergeCell ref="AC179:AD179"/>
    <mergeCell ref="AE179:AF179"/>
    <mergeCell ref="AG179:AH179"/>
    <mergeCell ref="AI179:AJ179"/>
    <mergeCell ref="AI164:AJ164"/>
    <mergeCell ref="AK164:AL164"/>
    <mergeCell ref="Y163:Z163"/>
    <mergeCell ref="AA163:AB163"/>
    <mergeCell ref="AC163:AD163"/>
    <mergeCell ref="AE163:AF163"/>
    <mergeCell ref="AG163:AH163"/>
    <mergeCell ref="AI163:AJ163"/>
    <mergeCell ref="AA162:AB162"/>
    <mergeCell ref="AC162:AD162"/>
    <mergeCell ref="AE162:AF162"/>
    <mergeCell ref="AG162:AH162"/>
    <mergeCell ref="AI162:AJ162"/>
    <mergeCell ref="AK162:AL162"/>
    <mergeCell ref="X167:X172"/>
    <mergeCell ref="Y167:AL172"/>
    <mergeCell ref="V173:V185"/>
    <mergeCell ref="Y173:Z173"/>
    <mergeCell ref="AA173:AB173"/>
    <mergeCell ref="AC173:AD173"/>
    <mergeCell ref="AE173:AF173"/>
    <mergeCell ref="AG173:AH173"/>
    <mergeCell ref="AI173:AJ173"/>
    <mergeCell ref="AK173:AL173"/>
    <mergeCell ref="AK165:AL165"/>
    <mergeCell ref="Y166:Z166"/>
    <mergeCell ref="AA166:AB166"/>
    <mergeCell ref="AC166:AD166"/>
    <mergeCell ref="AE166:AF166"/>
    <mergeCell ref="AG166:AH166"/>
    <mergeCell ref="AI166:AJ166"/>
    <mergeCell ref="AK166:AL166"/>
    <mergeCell ref="AK160:AL160"/>
    <mergeCell ref="X161:X166"/>
    <mergeCell ref="Y161:Z161"/>
    <mergeCell ref="AA161:AB161"/>
    <mergeCell ref="AC161:AD161"/>
    <mergeCell ref="AE161:AF161"/>
    <mergeCell ref="AG161:AH161"/>
    <mergeCell ref="AI161:AJ161"/>
    <mergeCell ref="AK161:AL161"/>
    <mergeCell ref="Y162:Z162"/>
    <mergeCell ref="AK153:AL153"/>
    <mergeCell ref="X154:X159"/>
    <mergeCell ref="Y154:AL159"/>
    <mergeCell ref="V160:V172"/>
    <mergeCell ref="Y160:Z160"/>
    <mergeCell ref="AA160:AB160"/>
    <mergeCell ref="AC160:AD160"/>
    <mergeCell ref="AE160:AF160"/>
    <mergeCell ref="AG160:AH160"/>
    <mergeCell ref="AI160:AJ160"/>
    <mergeCell ref="Y153:Z153"/>
    <mergeCell ref="AA153:AB153"/>
    <mergeCell ref="AC153:AD153"/>
    <mergeCell ref="AE153:AF153"/>
    <mergeCell ref="AG153:AH153"/>
    <mergeCell ref="AI153:AJ153"/>
    <mergeCell ref="AK163:AL163"/>
    <mergeCell ref="Y164:Z164"/>
    <mergeCell ref="AA164:AB164"/>
    <mergeCell ref="AC164:AD164"/>
    <mergeCell ref="AE164:AF164"/>
    <mergeCell ref="AG164:AH164"/>
    <mergeCell ref="V147:V159"/>
    <mergeCell ref="Y147:Z147"/>
    <mergeCell ref="AA147:AB147"/>
    <mergeCell ref="AC147:AD147"/>
    <mergeCell ref="AE147:AF147"/>
    <mergeCell ref="AG147:AH147"/>
    <mergeCell ref="Y149:Z149"/>
    <mergeCell ref="AA149:AB149"/>
    <mergeCell ref="AC149:AD149"/>
    <mergeCell ref="AE149:AF149"/>
    <mergeCell ref="AK151:AL151"/>
    <mergeCell ref="Y152:Z152"/>
    <mergeCell ref="AA152:AB152"/>
    <mergeCell ref="AC152:AD152"/>
    <mergeCell ref="AE152:AF152"/>
    <mergeCell ref="AG152:AH152"/>
    <mergeCell ref="AI152:AJ152"/>
    <mergeCell ref="AK152:AL152"/>
    <mergeCell ref="Y151:Z151"/>
    <mergeCell ref="AA151:AB151"/>
    <mergeCell ref="AC151:AD151"/>
    <mergeCell ref="AE151:AF151"/>
    <mergeCell ref="AG151:AH151"/>
    <mergeCell ref="AI151:AJ151"/>
    <mergeCell ref="AG149:AH149"/>
    <mergeCell ref="AI149:AJ149"/>
    <mergeCell ref="AK149:AL149"/>
    <mergeCell ref="Y150:Z150"/>
    <mergeCell ref="AA150:AB150"/>
    <mergeCell ref="AC150:AD150"/>
    <mergeCell ref="AE150:AF150"/>
    <mergeCell ref="AG150:AH150"/>
    <mergeCell ref="AE143:AF143"/>
    <mergeCell ref="AG143:AH143"/>
    <mergeCell ref="AI143:AJ143"/>
    <mergeCell ref="AI147:AJ147"/>
    <mergeCell ref="AK147:AL147"/>
    <mergeCell ref="X148:X153"/>
    <mergeCell ref="Y148:Z148"/>
    <mergeCell ref="AA148:AB148"/>
    <mergeCell ref="AC148:AD148"/>
    <mergeCell ref="AE148:AF148"/>
    <mergeCell ref="AG148:AH148"/>
    <mergeCell ref="AI148:AJ148"/>
    <mergeCell ref="AK148:AL148"/>
    <mergeCell ref="AI150:AJ150"/>
    <mergeCell ref="AK150:AL150"/>
    <mergeCell ref="X141:X146"/>
    <mergeCell ref="Y141:Z141"/>
    <mergeCell ref="AA141:AB141"/>
    <mergeCell ref="AC141:AD141"/>
    <mergeCell ref="AE141:AF141"/>
    <mergeCell ref="AG141:AH141"/>
    <mergeCell ref="AI141:AJ141"/>
    <mergeCell ref="AK141:AL141"/>
    <mergeCell ref="Y142:Z142"/>
    <mergeCell ref="AA142:AB142"/>
    <mergeCell ref="AC142:AD142"/>
    <mergeCell ref="AE142:AF142"/>
    <mergeCell ref="AG142:AH142"/>
    <mergeCell ref="AI142:AJ142"/>
    <mergeCell ref="AK142:AL142"/>
    <mergeCell ref="AK140:AL140"/>
    <mergeCell ref="Y140:Z140"/>
    <mergeCell ref="AA140:AB140"/>
    <mergeCell ref="AC140:AD140"/>
    <mergeCell ref="AE140:AF140"/>
    <mergeCell ref="AG140:AH140"/>
    <mergeCell ref="AI140:AJ140"/>
    <mergeCell ref="AK145:AL145"/>
    <mergeCell ref="Y146:Z146"/>
    <mergeCell ref="AA146:AB146"/>
    <mergeCell ref="AC146:AD146"/>
    <mergeCell ref="AE146:AF146"/>
    <mergeCell ref="AG146:AH146"/>
    <mergeCell ref="AI146:AJ146"/>
    <mergeCell ref="AK146:AL146"/>
    <mergeCell ref="Y145:Z145"/>
    <mergeCell ref="AA145:AB145"/>
    <mergeCell ref="AC145:AD145"/>
    <mergeCell ref="AE145:AF145"/>
    <mergeCell ref="AG145:AH145"/>
    <mergeCell ref="AI145:AJ145"/>
    <mergeCell ref="AK143:AL143"/>
    <mergeCell ref="Y144:Z144"/>
    <mergeCell ref="AA144:AB144"/>
    <mergeCell ref="AC144:AD144"/>
    <mergeCell ref="AE144:AF144"/>
    <mergeCell ref="AG144:AH144"/>
    <mergeCell ref="AI144:AJ144"/>
    <mergeCell ref="AK144:AL144"/>
    <mergeCell ref="Y143:Z143"/>
    <mergeCell ref="AA143:AB143"/>
    <mergeCell ref="AC143:AD143"/>
    <mergeCell ref="AG139:AH139"/>
    <mergeCell ref="AI139:AJ139"/>
    <mergeCell ref="AK139:AL139"/>
    <mergeCell ref="Y138:Z138"/>
    <mergeCell ref="AA138:AB138"/>
    <mergeCell ref="AC138:AD138"/>
    <mergeCell ref="AE138:AF138"/>
    <mergeCell ref="AG138:AH138"/>
    <mergeCell ref="AI138:AJ138"/>
    <mergeCell ref="AK136:AL136"/>
    <mergeCell ref="Y137:Z137"/>
    <mergeCell ref="AA137:AB137"/>
    <mergeCell ref="AC137:AD137"/>
    <mergeCell ref="AE137:AF137"/>
    <mergeCell ref="AG137:AH137"/>
    <mergeCell ref="AI137:AJ137"/>
    <mergeCell ref="AK137:AL137"/>
    <mergeCell ref="Y136:Z136"/>
    <mergeCell ref="AA136:AB136"/>
    <mergeCell ref="AC136:AD136"/>
    <mergeCell ref="AE136:AF136"/>
    <mergeCell ref="AG136:AH136"/>
    <mergeCell ref="AI136:AJ136"/>
    <mergeCell ref="AC112:AD112"/>
    <mergeCell ref="AE112:AF112"/>
    <mergeCell ref="AG112:AH112"/>
    <mergeCell ref="AI112:AJ112"/>
    <mergeCell ref="V108:V120"/>
    <mergeCell ref="X109:X114"/>
    <mergeCell ref="Y109:Z109"/>
    <mergeCell ref="AI134:AJ134"/>
    <mergeCell ref="AK134:AL134"/>
    <mergeCell ref="X135:X140"/>
    <mergeCell ref="Y135:Z135"/>
    <mergeCell ref="AA135:AB135"/>
    <mergeCell ref="AC135:AD135"/>
    <mergeCell ref="AE135:AF135"/>
    <mergeCell ref="AG135:AH135"/>
    <mergeCell ref="AI135:AJ135"/>
    <mergeCell ref="AK135:AL135"/>
    <mergeCell ref="AK121:AL121"/>
    <mergeCell ref="X122:X127"/>
    <mergeCell ref="Y122:AL133"/>
    <mergeCell ref="X128:X133"/>
    <mergeCell ref="V134:V146"/>
    <mergeCell ref="Y134:Z134"/>
    <mergeCell ref="AA134:AB134"/>
    <mergeCell ref="AC134:AD134"/>
    <mergeCell ref="AE134:AF134"/>
    <mergeCell ref="AG134:AH134"/>
    <mergeCell ref="AK138:AL138"/>
    <mergeCell ref="Y139:Z139"/>
    <mergeCell ref="AA139:AB139"/>
    <mergeCell ref="AC139:AD139"/>
    <mergeCell ref="AE139:AF139"/>
    <mergeCell ref="AE110:AF110"/>
    <mergeCell ref="AK114:AL114"/>
    <mergeCell ref="AC105:AD105"/>
    <mergeCell ref="AE105:AF105"/>
    <mergeCell ref="AG105:AH105"/>
    <mergeCell ref="AI105:AJ105"/>
    <mergeCell ref="AK105:AL105"/>
    <mergeCell ref="X115:X120"/>
    <mergeCell ref="Y115:AL120"/>
    <mergeCell ref="V121:V133"/>
    <mergeCell ref="Y121:Z121"/>
    <mergeCell ref="AA121:AB121"/>
    <mergeCell ref="AC121:AD121"/>
    <mergeCell ref="AE121:AF121"/>
    <mergeCell ref="AG121:AH121"/>
    <mergeCell ref="AI121:AJ121"/>
    <mergeCell ref="Y114:Z114"/>
    <mergeCell ref="AA114:AB114"/>
    <mergeCell ref="AC114:AD114"/>
    <mergeCell ref="AE114:AF114"/>
    <mergeCell ref="AG114:AH114"/>
    <mergeCell ref="AI114:AJ114"/>
    <mergeCell ref="AK112:AL112"/>
    <mergeCell ref="Y113:Z113"/>
    <mergeCell ref="AA113:AB113"/>
    <mergeCell ref="AC113:AD113"/>
    <mergeCell ref="AE113:AF113"/>
    <mergeCell ref="AG113:AH113"/>
    <mergeCell ref="AI113:AJ113"/>
    <mergeCell ref="AK113:AL113"/>
    <mergeCell ref="Y112:Z112"/>
    <mergeCell ref="AA112:AB112"/>
    <mergeCell ref="Y104:Z104"/>
    <mergeCell ref="AA104:AB104"/>
    <mergeCell ref="AC104:AD104"/>
    <mergeCell ref="AE104:AF104"/>
    <mergeCell ref="AG104:AH104"/>
    <mergeCell ref="AI104:AJ104"/>
    <mergeCell ref="AG110:AH110"/>
    <mergeCell ref="AI110:AJ110"/>
    <mergeCell ref="AK110:AL110"/>
    <mergeCell ref="Y111:Z111"/>
    <mergeCell ref="AA111:AB111"/>
    <mergeCell ref="AC111:AD111"/>
    <mergeCell ref="AE111:AF111"/>
    <mergeCell ref="AG111:AH111"/>
    <mergeCell ref="AI111:AJ111"/>
    <mergeCell ref="AK111:AL111"/>
    <mergeCell ref="AI108:AJ108"/>
    <mergeCell ref="AK108:AL108"/>
    <mergeCell ref="AA109:AB109"/>
    <mergeCell ref="AC109:AD109"/>
    <mergeCell ref="AE109:AF109"/>
    <mergeCell ref="AG109:AH109"/>
    <mergeCell ref="AI109:AJ109"/>
    <mergeCell ref="AK109:AL109"/>
    <mergeCell ref="Y108:Z108"/>
    <mergeCell ref="AA108:AB108"/>
    <mergeCell ref="AC108:AD108"/>
    <mergeCell ref="AE108:AF108"/>
    <mergeCell ref="AG108:AH108"/>
    <mergeCell ref="Y110:Z110"/>
    <mergeCell ref="AA110:AB110"/>
    <mergeCell ref="AC110:AD110"/>
    <mergeCell ref="X102:X107"/>
    <mergeCell ref="Y102:Z102"/>
    <mergeCell ref="AA102:AB102"/>
    <mergeCell ref="AC102:AD102"/>
    <mergeCell ref="AE102:AF102"/>
    <mergeCell ref="AG102:AH102"/>
    <mergeCell ref="AI102:AJ102"/>
    <mergeCell ref="AK102:AL102"/>
    <mergeCell ref="Y103:Z103"/>
    <mergeCell ref="Y101:Z101"/>
    <mergeCell ref="AA101:AB101"/>
    <mergeCell ref="AC101:AD101"/>
    <mergeCell ref="AE101:AF101"/>
    <mergeCell ref="AG101:AH101"/>
    <mergeCell ref="AI101:AJ101"/>
    <mergeCell ref="AK106:AL106"/>
    <mergeCell ref="Y107:Z107"/>
    <mergeCell ref="AA107:AB107"/>
    <mergeCell ref="AC107:AD107"/>
    <mergeCell ref="AE107:AF107"/>
    <mergeCell ref="AG107:AH107"/>
    <mergeCell ref="AI107:AJ107"/>
    <mergeCell ref="AK107:AL107"/>
    <mergeCell ref="Y106:Z106"/>
    <mergeCell ref="AA106:AB106"/>
    <mergeCell ref="AC106:AD106"/>
    <mergeCell ref="AE106:AF106"/>
    <mergeCell ref="AG106:AH106"/>
    <mergeCell ref="AI106:AJ106"/>
    <mergeCell ref="AK104:AL104"/>
    <mergeCell ref="Y105:Z105"/>
    <mergeCell ref="AA105:AB105"/>
    <mergeCell ref="AC99:AD99"/>
    <mergeCell ref="AE99:AF99"/>
    <mergeCell ref="AG99:AH99"/>
    <mergeCell ref="AI99:AJ99"/>
    <mergeCell ref="AG97:AH97"/>
    <mergeCell ref="AI97:AJ97"/>
    <mergeCell ref="AK97:AL97"/>
    <mergeCell ref="Y98:Z98"/>
    <mergeCell ref="AA98:AB98"/>
    <mergeCell ref="AC98:AD98"/>
    <mergeCell ref="AE98:AF98"/>
    <mergeCell ref="AG98:AH98"/>
    <mergeCell ref="AI98:AJ98"/>
    <mergeCell ref="AK98:AL98"/>
    <mergeCell ref="AA103:AB103"/>
    <mergeCell ref="AC103:AD103"/>
    <mergeCell ref="AE103:AF103"/>
    <mergeCell ref="AG103:AH103"/>
    <mergeCell ref="AI103:AJ103"/>
    <mergeCell ref="AK103:AL103"/>
    <mergeCell ref="AK101:AL101"/>
    <mergeCell ref="AI92:AJ92"/>
    <mergeCell ref="AK92:AL92"/>
    <mergeCell ref="AI95:AJ95"/>
    <mergeCell ref="AK95:AL95"/>
    <mergeCell ref="X96:X101"/>
    <mergeCell ref="Y96:Z96"/>
    <mergeCell ref="AA96:AB96"/>
    <mergeCell ref="AC96:AD96"/>
    <mergeCell ref="AE96:AF96"/>
    <mergeCell ref="AG96:AH96"/>
    <mergeCell ref="AI96:AJ96"/>
    <mergeCell ref="AK96:AL96"/>
    <mergeCell ref="V95:V107"/>
    <mergeCell ref="Y95:Z95"/>
    <mergeCell ref="AA95:AB95"/>
    <mergeCell ref="AC95:AD95"/>
    <mergeCell ref="AE95:AF95"/>
    <mergeCell ref="AG95:AH95"/>
    <mergeCell ref="Y97:Z97"/>
    <mergeCell ref="AA97:AB97"/>
    <mergeCell ref="AC97:AD97"/>
    <mergeCell ref="AE97:AF97"/>
    <mergeCell ref="AK99:AL99"/>
    <mergeCell ref="Y100:Z100"/>
    <mergeCell ref="AA100:AB100"/>
    <mergeCell ref="AC100:AD100"/>
    <mergeCell ref="AE100:AF100"/>
    <mergeCell ref="AG100:AH100"/>
    <mergeCell ref="AI100:AJ100"/>
    <mergeCell ref="AK100:AL100"/>
    <mergeCell ref="Y99:Z99"/>
    <mergeCell ref="AA99:AB99"/>
    <mergeCell ref="X89:X94"/>
    <mergeCell ref="Y89:Z89"/>
    <mergeCell ref="AA89:AB89"/>
    <mergeCell ref="AC89:AD89"/>
    <mergeCell ref="AE89:AF89"/>
    <mergeCell ref="AG89:AH89"/>
    <mergeCell ref="Y91:Z91"/>
    <mergeCell ref="AA91:AB91"/>
    <mergeCell ref="AC91:AD91"/>
    <mergeCell ref="AE91:AF91"/>
    <mergeCell ref="AK93:AL93"/>
    <mergeCell ref="Y94:Z94"/>
    <mergeCell ref="AA94:AB94"/>
    <mergeCell ref="AC94:AD94"/>
    <mergeCell ref="AE94:AF94"/>
    <mergeCell ref="AG94:AH94"/>
    <mergeCell ref="AI94:AJ94"/>
    <mergeCell ref="AK94:AL94"/>
    <mergeCell ref="Y93:Z93"/>
    <mergeCell ref="AA93:AB93"/>
    <mergeCell ref="AC93:AD93"/>
    <mergeCell ref="AE93:AF93"/>
    <mergeCell ref="AG93:AH93"/>
    <mergeCell ref="AI93:AJ93"/>
    <mergeCell ref="AG91:AH91"/>
    <mergeCell ref="AI91:AJ91"/>
    <mergeCell ref="AK91:AL91"/>
    <mergeCell ref="Y92:Z92"/>
    <mergeCell ref="AA92:AB92"/>
    <mergeCell ref="AC92:AD92"/>
    <mergeCell ref="AE92:AF92"/>
    <mergeCell ref="AG92:AH92"/>
    <mergeCell ref="AC86:AD86"/>
    <mergeCell ref="AE86:AF86"/>
    <mergeCell ref="AG86:AH86"/>
    <mergeCell ref="AI86:AJ86"/>
    <mergeCell ref="AK86:AL86"/>
    <mergeCell ref="Y85:Z85"/>
    <mergeCell ref="AA85:AB85"/>
    <mergeCell ref="AC85:AD85"/>
    <mergeCell ref="AE85:AF85"/>
    <mergeCell ref="AG85:AH85"/>
    <mergeCell ref="AI85:AJ85"/>
    <mergeCell ref="AI89:AJ89"/>
    <mergeCell ref="AK89:AL89"/>
    <mergeCell ref="Y90:Z90"/>
    <mergeCell ref="AA90:AB90"/>
    <mergeCell ref="AC90:AD90"/>
    <mergeCell ref="AE90:AF90"/>
    <mergeCell ref="AG90:AH90"/>
    <mergeCell ref="AI90:AJ90"/>
    <mergeCell ref="AK90:AL90"/>
    <mergeCell ref="AI84:AJ84"/>
    <mergeCell ref="AK84:AL84"/>
    <mergeCell ref="AK82:AL82"/>
    <mergeCell ref="X83:X88"/>
    <mergeCell ref="Y83:Z83"/>
    <mergeCell ref="AA83:AB83"/>
    <mergeCell ref="AC83:AD83"/>
    <mergeCell ref="AE83:AF83"/>
    <mergeCell ref="AG83:AH83"/>
    <mergeCell ref="AI83:AJ83"/>
    <mergeCell ref="AK83:AL83"/>
    <mergeCell ref="Y84:Z84"/>
    <mergeCell ref="AK75:AL75"/>
    <mergeCell ref="X76:X81"/>
    <mergeCell ref="Y76:AL81"/>
    <mergeCell ref="AK87:AL87"/>
    <mergeCell ref="Y88:Z88"/>
    <mergeCell ref="AA88:AB88"/>
    <mergeCell ref="AC88:AD88"/>
    <mergeCell ref="AE88:AF88"/>
    <mergeCell ref="AG88:AH88"/>
    <mergeCell ref="AI88:AJ88"/>
    <mergeCell ref="AK88:AL88"/>
    <mergeCell ref="Y87:Z87"/>
    <mergeCell ref="AA87:AB87"/>
    <mergeCell ref="AC87:AD87"/>
    <mergeCell ref="AE87:AF87"/>
    <mergeCell ref="AG87:AH87"/>
    <mergeCell ref="AI87:AJ87"/>
    <mergeCell ref="AK85:AL85"/>
    <mergeCell ref="Y86:Z86"/>
    <mergeCell ref="AA86:AB86"/>
    <mergeCell ref="V82:V94"/>
    <mergeCell ref="Y82:Z82"/>
    <mergeCell ref="AA82:AB82"/>
    <mergeCell ref="AC82:AD82"/>
    <mergeCell ref="AE82:AF82"/>
    <mergeCell ref="AG82:AH82"/>
    <mergeCell ref="AI82:AJ82"/>
    <mergeCell ref="Y75:Z75"/>
    <mergeCell ref="AA75:AB75"/>
    <mergeCell ref="AC75:AD75"/>
    <mergeCell ref="AE75:AF75"/>
    <mergeCell ref="AG75:AH75"/>
    <mergeCell ref="AI75:AJ75"/>
    <mergeCell ref="AK73:AL73"/>
    <mergeCell ref="Y74:Z74"/>
    <mergeCell ref="AA74:AB74"/>
    <mergeCell ref="AC74:AD74"/>
    <mergeCell ref="AE74:AF74"/>
    <mergeCell ref="AG74:AH74"/>
    <mergeCell ref="AI74:AJ74"/>
    <mergeCell ref="AK74:AL74"/>
    <mergeCell ref="Y73:Z73"/>
    <mergeCell ref="AA73:AB73"/>
    <mergeCell ref="AC73:AD73"/>
    <mergeCell ref="AE73:AF73"/>
    <mergeCell ref="AG73:AH73"/>
    <mergeCell ref="AI73:AJ73"/>
    <mergeCell ref="V69:V81"/>
    <mergeCell ref="AA84:AB84"/>
    <mergeCell ref="AC84:AD84"/>
    <mergeCell ref="AE84:AF84"/>
    <mergeCell ref="AG84:AH84"/>
    <mergeCell ref="Y72:Z72"/>
    <mergeCell ref="AA72:AB72"/>
    <mergeCell ref="AC72:AD72"/>
    <mergeCell ref="AE72:AF72"/>
    <mergeCell ref="AG72:AH72"/>
    <mergeCell ref="AI72:AJ72"/>
    <mergeCell ref="AK72:AL72"/>
    <mergeCell ref="AI69:AJ69"/>
    <mergeCell ref="AK69:AL69"/>
    <mergeCell ref="X70:X75"/>
    <mergeCell ref="Y70:Z70"/>
    <mergeCell ref="AA70:AB70"/>
    <mergeCell ref="AC70:AD70"/>
    <mergeCell ref="AE70:AF70"/>
    <mergeCell ref="AG70:AH70"/>
    <mergeCell ref="AI70:AJ70"/>
    <mergeCell ref="AK70:AL70"/>
    <mergeCell ref="Y69:Z69"/>
    <mergeCell ref="AA69:AB69"/>
    <mergeCell ref="AC69:AD69"/>
    <mergeCell ref="AE69:AF69"/>
    <mergeCell ref="AG69:AH69"/>
    <mergeCell ref="Y71:Z71"/>
    <mergeCell ref="AA71:AB71"/>
    <mergeCell ref="AC71:AD71"/>
    <mergeCell ref="AE71:AF71"/>
    <mergeCell ref="AC67:AD67"/>
    <mergeCell ref="AE67:AF67"/>
    <mergeCell ref="AG67:AH67"/>
    <mergeCell ref="AI67:AJ67"/>
    <mergeCell ref="AG65:AH65"/>
    <mergeCell ref="AI65:AJ65"/>
    <mergeCell ref="AK65:AL65"/>
    <mergeCell ref="Y66:Z66"/>
    <mergeCell ref="AA66:AB66"/>
    <mergeCell ref="AC66:AD66"/>
    <mergeCell ref="AE66:AF66"/>
    <mergeCell ref="AG66:AH66"/>
    <mergeCell ref="AI66:AJ66"/>
    <mergeCell ref="AK66:AL66"/>
    <mergeCell ref="AG71:AH71"/>
    <mergeCell ref="AI71:AJ71"/>
    <mergeCell ref="AK71:AL71"/>
    <mergeCell ref="AG60:AH60"/>
    <mergeCell ref="AI60:AJ60"/>
    <mergeCell ref="AK60:AL60"/>
    <mergeCell ref="AI63:AJ63"/>
    <mergeCell ref="AK63:AL63"/>
    <mergeCell ref="Y64:Z64"/>
    <mergeCell ref="AA64:AB64"/>
    <mergeCell ref="AC64:AD64"/>
    <mergeCell ref="AE64:AF64"/>
    <mergeCell ref="AG64:AH64"/>
    <mergeCell ref="AI64:AJ64"/>
    <mergeCell ref="AK64:AL64"/>
    <mergeCell ref="X63:X68"/>
    <mergeCell ref="Y63:Z63"/>
    <mergeCell ref="AA63:AB63"/>
    <mergeCell ref="AC63:AD63"/>
    <mergeCell ref="AE63:AF63"/>
    <mergeCell ref="AG63:AH63"/>
    <mergeCell ref="Y65:Z65"/>
    <mergeCell ref="AA65:AB65"/>
    <mergeCell ref="AC65:AD65"/>
    <mergeCell ref="AE65:AF65"/>
    <mergeCell ref="AK67:AL67"/>
    <mergeCell ref="Y68:Z68"/>
    <mergeCell ref="AA68:AB68"/>
    <mergeCell ref="AC68:AD68"/>
    <mergeCell ref="AE68:AF68"/>
    <mergeCell ref="AG68:AH68"/>
    <mergeCell ref="AI68:AJ68"/>
    <mergeCell ref="AK68:AL68"/>
    <mergeCell ref="Y67:Z67"/>
    <mergeCell ref="AA67:AB67"/>
    <mergeCell ref="AK58:AL58"/>
    <mergeCell ref="X57:X62"/>
    <mergeCell ref="Y57:Z57"/>
    <mergeCell ref="AA57:AB57"/>
    <mergeCell ref="AC57:AD57"/>
    <mergeCell ref="AE57:AF57"/>
    <mergeCell ref="AG57:AH57"/>
    <mergeCell ref="Y59:Z59"/>
    <mergeCell ref="AA59:AB59"/>
    <mergeCell ref="AC59:AD59"/>
    <mergeCell ref="AE59:AF59"/>
    <mergeCell ref="AK61:AL61"/>
    <mergeCell ref="Y62:Z62"/>
    <mergeCell ref="AA62:AB62"/>
    <mergeCell ref="AC62:AD62"/>
    <mergeCell ref="AE62:AF62"/>
    <mergeCell ref="AG62:AH62"/>
    <mergeCell ref="AI62:AJ62"/>
    <mergeCell ref="AK62:AL62"/>
    <mergeCell ref="Y61:Z61"/>
    <mergeCell ref="AA61:AB61"/>
    <mergeCell ref="AC61:AD61"/>
    <mergeCell ref="AE61:AF61"/>
    <mergeCell ref="AG61:AH61"/>
    <mergeCell ref="AI61:AJ61"/>
    <mergeCell ref="AG59:AH59"/>
    <mergeCell ref="AI59:AJ59"/>
    <mergeCell ref="AK59:AL59"/>
    <mergeCell ref="Y60:Z60"/>
    <mergeCell ref="AA60:AB60"/>
    <mergeCell ref="AC60:AD60"/>
    <mergeCell ref="AE60:AF60"/>
    <mergeCell ref="X50:X55"/>
    <mergeCell ref="Y50:AL55"/>
    <mergeCell ref="V56:V68"/>
    <mergeCell ref="Y56:Z56"/>
    <mergeCell ref="AA56:AB56"/>
    <mergeCell ref="AC56:AD56"/>
    <mergeCell ref="AE56:AF56"/>
    <mergeCell ref="AG56:AH56"/>
    <mergeCell ref="AI56:AJ56"/>
    <mergeCell ref="AK56:AL56"/>
    <mergeCell ref="AK48:AL48"/>
    <mergeCell ref="Y49:Z49"/>
    <mergeCell ref="AA49:AB49"/>
    <mergeCell ref="AC49:AD49"/>
    <mergeCell ref="AE49:AF49"/>
    <mergeCell ref="AG49:AH49"/>
    <mergeCell ref="AI49:AJ49"/>
    <mergeCell ref="AK49:AL49"/>
    <mergeCell ref="Y48:Z48"/>
    <mergeCell ref="AA48:AB48"/>
    <mergeCell ref="AC48:AD48"/>
    <mergeCell ref="AE48:AF48"/>
    <mergeCell ref="AG48:AH48"/>
    <mergeCell ref="AI48:AJ48"/>
    <mergeCell ref="AI57:AJ57"/>
    <mergeCell ref="AK57:AL57"/>
    <mergeCell ref="Y58:Z58"/>
    <mergeCell ref="AA58:AB58"/>
    <mergeCell ref="AC58:AD58"/>
    <mergeCell ref="AE58:AF58"/>
    <mergeCell ref="AG58:AH58"/>
    <mergeCell ref="AI58:AJ58"/>
    <mergeCell ref="V43:V55"/>
    <mergeCell ref="Y43:Z43"/>
    <mergeCell ref="AA43:AB43"/>
    <mergeCell ref="AC43:AD43"/>
    <mergeCell ref="AE43:AF43"/>
    <mergeCell ref="AG43:AH43"/>
    <mergeCell ref="AI43:AJ43"/>
    <mergeCell ref="Y36:Z36"/>
    <mergeCell ref="AA36:AB36"/>
    <mergeCell ref="AC36:AD36"/>
    <mergeCell ref="AE36:AF36"/>
    <mergeCell ref="AG36:AH36"/>
    <mergeCell ref="AI36:AJ36"/>
    <mergeCell ref="AK46:AL46"/>
    <mergeCell ref="Y47:Z47"/>
    <mergeCell ref="AA47:AB47"/>
    <mergeCell ref="AC47:AD47"/>
    <mergeCell ref="AE47:AF47"/>
    <mergeCell ref="AG47:AH47"/>
    <mergeCell ref="AI47:AJ47"/>
    <mergeCell ref="AK47:AL47"/>
    <mergeCell ref="Y46:Z46"/>
    <mergeCell ref="AA46:AB46"/>
    <mergeCell ref="AC46:AD46"/>
    <mergeCell ref="AE46:AF46"/>
    <mergeCell ref="AG46:AH46"/>
    <mergeCell ref="AI46:AJ46"/>
    <mergeCell ref="AA45:AB45"/>
    <mergeCell ref="AC45:AD45"/>
    <mergeCell ref="AE45:AF45"/>
    <mergeCell ref="AG45:AH45"/>
    <mergeCell ref="AI45:AJ45"/>
    <mergeCell ref="AG34:AH34"/>
    <mergeCell ref="AI34:AJ34"/>
    <mergeCell ref="AG32:AH32"/>
    <mergeCell ref="AI32:AJ32"/>
    <mergeCell ref="AK32:AL32"/>
    <mergeCell ref="Y33:Z33"/>
    <mergeCell ref="AA33:AB33"/>
    <mergeCell ref="AC33:AD33"/>
    <mergeCell ref="AE33:AF33"/>
    <mergeCell ref="AG33:AH33"/>
    <mergeCell ref="AI33:AJ33"/>
    <mergeCell ref="AK33:AL33"/>
    <mergeCell ref="AK43:AL43"/>
    <mergeCell ref="X44:X49"/>
    <mergeCell ref="Y44:Z44"/>
    <mergeCell ref="AA44:AB44"/>
    <mergeCell ref="AC44:AD44"/>
    <mergeCell ref="AE44:AF44"/>
    <mergeCell ref="AG44:AH44"/>
    <mergeCell ref="AI44:AJ44"/>
    <mergeCell ref="AK44:AL44"/>
    <mergeCell ref="Y45:Z45"/>
    <mergeCell ref="AK36:AL36"/>
    <mergeCell ref="X37:X42"/>
    <mergeCell ref="Y37:AL42"/>
    <mergeCell ref="AK45:AL45"/>
    <mergeCell ref="AI30:AJ30"/>
    <mergeCell ref="AK30:AL30"/>
    <mergeCell ref="X31:X36"/>
    <mergeCell ref="Y31:Z31"/>
    <mergeCell ref="AA31:AB31"/>
    <mergeCell ref="AC31:AD31"/>
    <mergeCell ref="AE31:AF31"/>
    <mergeCell ref="AG31:AH31"/>
    <mergeCell ref="AI31:AJ31"/>
    <mergeCell ref="AK31:AL31"/>
    <mergeCell ref="V30:V42"/>
    <mergeCell ref="Y30:Z30"/>
    <mergeCell ref="AA30:AB30"/>
    <mergeCell ref="AC30:AD30"/>
    <mergeCell ref="AE30:AF30"/>
    <mergeCell ref="AG30:AH30"/>
    <mergeCell ref="Y32:Z32"/>
    <mergeCell ref="AA32:AB32"/>
    <mergeCell ref="AC32:AD32"/>
    <mergeCell ref="AE32:AF32"/>
    <mergeCell ref="AK34:AL34"/>
    <mergeCell ref="Y35:Z35"/>
    <mergeCell ref="AA35:AB35"/>
    <mergeCell ref="AC35:AD35"/>
    <mergeCell ref="AE35:AF35"/>
    <mergeCell ref="AG35:AH35"/>
    <mergeCell ref="AI35:AJ35"/>
    <mergeCell ref="AK35:AL35"/>
    <mergeCell ref="Y34:Z34"/>
    <mergeCell ref="AA34:AB34"/>
    <mergeCell ref="AC34:AD34"/>
    <mergeCell ref="AE34:AF34"/>
    <mergeCell ref="AC28:AD28"/>
    <mergeCell ref="AE28:AF28"/>
    <mergeCell ref="AG28:AH28"/>
    <mergeCell ref="AI28:AJ28"/>
    <mergeCell ref="AK26:AL26"/>
    <mergeCell ref="Y27:Z27"/>
    <mergeCell ref="AA27:AB27"/>
    <mergeCell ref="AC27:AD27"/>
    <mergeCell ref="AE27:AF27"/>
    <mergeCell ref="AG27:AH27"/>
    <mergeCell ref="AI27:AJ27"/>
    <mergeCell ref="AK27:AL27"/>
    <mergeCell ref="Y26:Z26"/>
    <mergeCell ref="AA26:AB26"/>
    <mergeCell ref="AC26:AD26"/>
    <mergeCell ref="AE26:AF26"/>
    <mergeCell ref="AG26:AH26"/>
    <mergeCell ref="AI26:AJ26"/>
    <mergeCell ref="AA25:AB25"/>
    <mergeCell ref="AC25:AD25"/>
    <mergeCell ref="AE25:AF25"/>
    <mergeCell ref="AG25:AH25"/>
    <mergeCell ref="AI25:AJ25"/>
    <mergeCell ref="AK25:AL25"/>
    <mergeCell ref="AK23:AL23"/>
    <mergeCell ref="X24:X29"/>
    <mergeCell ref="Y24:Z24"/>
    <mergeCell ref="AA24:AB24"/>
    <mergeCell ref="AC24:AD24"/>
    <mergeCell ref="AE24:AF24"/>
    <mergeCell ref="AG24:AH24"/>
    <mergeCell ref="AI24:AJ24"/>
    <mergeCell ref="AK24:AL24"/>
    <mergeCell ref="Y25:Z25"/>
    <mergeCell ref="Y23:Z23"/>
    <mergeCell ref="AA23:AB23"/>
    <mergeCell ref="AC23:AD23"/>
    <mergeCell ref="AE23:AF23"/>
    <mergeCell ref="AG23:AH23"/>
    <mergeCell ref="AI23:AJ23"/>
    <mergeCell ref="AK28:AL28"/>
    <mergeCell ref="Y29:Z29"/>
    <mergeCell ref="AA29:AB29"/>
    <mergeCell ref="AC29:AD29"/>
    <mergeCell ref="AE29:AF29"/>
    <mergeCell ref="AG29:AH29"/>
    <mergeCell ref="AI29:AJ29"/>
    <mergeCell ref="AK29:AL29"/>
    <mergeCell ref="Y28:Z28"/>
    <mergeCell ref="AA28:AB28"/>
    <mergeCell ref="V17:V29"/>
    <mergeCell ref="Y17:Z17"/>
    <mergeCell ref="AA17:AB17"/>
    <mergeCell ref="AC17:AD17"/>
    <mergeCell ref="AE17:AF17"/>
    <mergeCell ref="AG17:AH17"/>
    <mergeCell ref="Y19:Z19"/>
    <mergeCell ref="AA19:AB19"/>
    <mergeCell ref="AC19:AD19"/>
    <mergeCell ref="AE19:AF19"/>
    <mergeCell ref="AK21:AL21"/>
    <mergeCell ref="Y22:Z22"/>
    <mergeCell ref="AA22:AB22"/>
    <mergeCell ref="AC22:AD22"/>
    <mergeCell ref="AE22:AF22"/>
    <mergeCell ref="AG22:AH22"/>
    <mergeCell ref="AI22:AJ22"/>
    <mergeCell ref="AK22:AL22"/>
    <mergeCell ref="Y21:Z21"/>
    <mergeCell ref="AA21:AB21"/>
    <mergeCell ref="AC21:AD21"/>
    <mergeCell ref="AE21:AF21"/>
    <mergeCell ref="AG21:AH21"/>
    <mergeCell ref="AI21:AJ21"/>
    <mergeCell ref="AG19:AH19"/>
    <mergeCell ref="AI19:AJ19"/>
    <mergeCell ref="AK19:AL19"/>
    <mergeCell ref="Y20:Z20"/>
    <mergeCell ref="AA20:AB20"/>
    <mergeCell ref="AC20:AD20"/>
    <mergeCell ref="AE20:AF20"/>
    <mergeCell ref="AG20:AH20"/>
    <mergeCell ref="AE15:AF15"/>
    <mergeCell ref="AG15:AH15"/>
    <mergeCell ref="AI15:AJ15"/>
    <mergeCell ref="AG13:AH13"/>
    <mergeCell ref="AI13:AJ13"/>
    <mergeCell ref="AK13:AL13"/>
    <mergeCell ref="Y14:Z14"/>
    <mergeCell ref="AA14:AB14"/>
    <mergeCell ref="AC14:AD14"/>
    <mergeCell ref="AE14:AF14"/>
    <mergeCell ref="AG14:AH14"/>
    <mergeCell ref="AI14:AJ14"/>
    <mergeCell ref="AK14:AL14"/>
    <mergeCell ref="AI17:AJ17"/>
    <mergeCell ref="AK17:AL17"/>
    <mergeCell ref="X18:X23"/>
    <mergeCell ref="Y18:Z18"/>
    <mergeCell ref="AA18:AB18"/>
    <mergeCell ref="AC18:AD18"/>
    <mergeCell ref="AE18:AF18"/>
    <mergeCell ref="AG18:AH18"/>
    <mergeCell ref="AI18:AJ18"/>
    <mergeCell ref="AK18:AL18"/>
    <mergeCell ref="AI20:AJ20"/>
    <mergeCell ref="AK20:AL20"/>
    <mergeCell ref="AI8:AJ8"/>
    <mergeCell ref="AK8:AL8"/>
    <mergeCell ref="AI11:AJ11"/>
    <mergeCell ref="AK11:AL11"/>
    <mergeCell ref="Y12:Z12"/>
    <mergeCell ref="AA12:AB12"/>
    <mergeCell ref="AC12:AD12"/>
    <mergeCell ref="AE12:AF12"/>
    <mergeCell ref="AG12:AH12"/>
    <mergeCell ref="AI12:AJ12"/>
    <mergeCell ref="AK12:AL12"/>
    <mergeCell ref="X11:X16"/>
    <mergeCell ref="Y11:Z11"/>
    <mergeCell ref="AA11:AB11"/>
    <mergeCell ref="AC11:AD11"/>
    <mergeCell ref="AE11:AF11"/>
    <mergeCell ref="AG11:AH11"/>
    <mergeCell ref="Y13:Z13"/>
    <mergeCell ref="AA13:AB13"/>
    <mergeCell ref="AC13:AD13"/>
    <mergeCell ref="AE13:AF13"/>
    <mergeCell ref="AK15:AL15"/>
    <mergeCell ref="Y16:Z16"/>
    <mergeCell ref="AA16:AB16"/>
    <mergeCell ref="AC16:AD16"/>
    <mergeCell ref="AE16:AF16"/>
    <mergeCell ref="AG16:AH16"/>
    <mergeCell ref="AI16:AJ16"/>
    <mergeCell ref="AK16:AL16"/>
    <mergeCell ref="Y15:Z15"/>
    <mergeCell ref="AA15:AB15"/>
    <mergeCell ref="AC15:AD15"/>
    <mergeCell ref="X5:X10"/>
    <mergeCell ref="Y5:Z5"/>
    <mergeCell ref="AA5:AB5"/>
    <mergeCell ref="AC5:AD5"/>
    <mergeCell ref="AE5:AF5"/>
    <mergeCell ref="AG5:AH5"/>
    <mergeCell ref="Y7:Z7"/>
    <mergeCell ref="AA7:AB7"/>
    <mergeCell ref="AC7:AD7"/>
    <mergeCell ref="AE7:AF7"/>
    <mergeCell ref="AK9:AL9"/>
    <mergeCell ref="Y10:Z10"/>
    <mergeCell ref="AA10:AB10"/>
    <mergeCell ref="AC10:AD10"/>
    <mergeCell ref="AE10:AF10"/>
    <mergeCell ref="AG10:AH10"/>
    <mergeCell ref="AI10:AJ10"/>
    <mergeCell ref="AK10:AL10"/>
    <mergeCell ref="Y9:Z9"/>
    <mergeCell ref="AA9:AB9"/>
    <mergeCell ref="AC9:AD9"/>
    <mergeCell ref="AE9:AF9"/>
    <mergeCell ref="AG9:AH9"/>
    <mergeCell ref="AI9:AJ9"/>
    <mergeCell ref="AG7:AH7"/>
    <mergeCell ref="AI7:AJ7"/>
    <mergeCell ref="AK7:AL7"/>
    <mergeCell ref="Y8:Z8"/>
    <mergeCell ref="AA8:AB8"/>
    <mergeCell ref="AC8:AD8"/>
    <mergeCell ref="AE8:AF8"/>
    <mergeCell ref="AG8:AH8"/>
    <mergeCell ref="AQ1:AR1"/>
    <mergeCell ref="Y3:AL3"/>
    <mergeCell ref="Y4:Z4"/>
    <mergeCell ref="AA4:AB4"/>
    <mergeCell ref="AC4:AD4"/>
    <mergeCell ref="AE4:AF4"/>
    <mergeCell ref="AG4:AH4"/>
    <mergeCell ref="AI4:AJ4"/>
    <mergeCell ref="AK4:AL4"/>
    <mergeCell ref="AI5:AJ5"/>
    <mergeCell ref="AK5:AL5"/>
    <mergeCell ref="Y6:Z6"/>
    <mergeCell ref="AA6:AB6"/>
    <mergeCell ref="AC6:AD6"/>
    <mergeCell ref="AE6:AF6"/>
    <mergeCell ref="AG6:AH6"/>
    <mergeCell ref="AI6:AJ6"/>
    <mergeCell ref="AK6:AL6"/>
  </mergeCells>
  <conditionalFormatting sqref="V15:AL36">
    <cfRule type="expression" dxfId="229" priority="167">
      <formula>$Z$6="Chủ Nhật"</formula>
    </cfRule>
  </conditionalFormatting>
  <conditionalFormatting sqref="V238:AL276">
    <cfRule type="expression" dxfId="228" priority="207">
      <formula>$Z$6="Chủ Nhật"</formula>
    </cfRule>
  </conditionalFormatting>
  <conditionalFormatting sqref="V3:AN3 AQ3:AT3 V4:AT14 V37:Y37 V38:X120 Y50 Y76 Y115 V121:AL121 V122:Y122 V123:X133 V134:AL134 V135:X237 Y154 Y167 V277:X445 Y284 Y401 Y414 V446:AL458 V459:X601 Y531 Y544">
    <cfRule type="expression" dxfId="227" priority="225">
      <formula>$Z$6="Chủ Nhật"</formula>
    </cfRule>
  </conditionalFormatting>
  <conditionalFormatting sqref="Y297">
    <cfRule type="expression" dxfId="226" priority="206">
      <formula>$Z$6="Chủ Nhật"</formula>
    </cfRule>
  </conditionalFormatting>
  <conditionalFormatting sqref="Y43:AL49">
    <cfRule type="expression" dxfId="225" priority="168">
      <formula>$Z$6="Chủ Nhật"</formula>
    </cfRule>
  </conditionalFormatting>
  <conditionalFormatting sqref="Y56:AL75">
    <cfRule type="expression" dxfId="224" priority="169">
      <formula>$Z$6="Chủ Nhật"</formula>
    </cfRule>
  </conditionalFormatting>
  <conditionalFormatting sqref="Y82:AL114">
    <cfRule type="expression" dxfId="223" priority="170">
      <formula>$Z$6="Chủ Nhật"</formula>
    </cfRule>
  </conditionalFormatting>
  <conditionalFormatting sqref="Y135:AL153">
    <cfRule type="expression" dxfId="222" priority="171">
      <formula>$Z$6="Chủ Nhật"</formula>
    </cfRule>
  </conditionalFormatting>
  <conditionalFormatting sqref="Y160:AL166">
    <cfRule type="expression" dxfId="221" priority="172">
      <formula>$Z$6="Chủ Nhật"</formula>
    </cfRule>
  </conditionalFormatting>
  <conditionalFormatting sqref="Y173:AL237">
    <cfRule type="expression" dxfId="220" priority="105">
      <formula>$Z$6="Chủ Nhật"</formula>
    </cfRule>
  </conditionalFormatting>
  <conditionalFormatting sqref="Y277:AL283">
    <cfRule type="expression" dxfId="219" priority="174">
      <formula>$Z$6="Chủ Nhật"</formula>
    </cfRule>
  </conditionalFormatting>
  <conditionalFormatting sqref="Y290:AL296">
    <cfRule type="expression" dxfId="218" priority="175">
      <formula>$Z$6="Chủ Nhật"</formula>
    </cfRule>
  </conditionalFormatting>
  <conditionalFormatting sqref="Y303:AL400">
    <cfRule type="expression" dxfId="217" priority="176">
      <formula>$Z$6="Chủ Nhật"</formula>
    </cfRule>
  </conditionalFormatting>
  <conditionalFormatting sqref="Y407:AL413">
    <cfRule type="expression" dxfId="216" priority="177">
      <formula>$Z$6="Chủ Nhật"</formula>
    </cfRule>
  </conditionalFormatting>
  <conditionalFormatting sqref="Y420:AL445">
    <cfRule type="expression" dxfId="215" priority="189">
      <formula>$Z$6="Chủ Nhật"</formula>
    </cfRule>
  </conditionalFormatting>
  <conditionalFormatting sqref="Y459:AL530">
    <cfRule type="expression" dxfId="214" priority="178">
      <formula>$Z$6="Chủ Nhật"</formula>
    </cfRule>
  </conditionalFormatting>
  <conditionalFormatting sqref="Y537:AL543">
    <cfRule type="expression" dxfId="213" priority="179">
      <formula>$Z$6="Chủ Nhật"</formula>
    </cfRule>
  </conditionalFormatting>
  <conditionalFormatting sqref="Y550:AL601">
    <cfRule type="expression" dxfId="212" priority="180">
      <formula>$Z$6="Chủ Nhật"</formula>
    </cfRule>
  </conditionalFormatting>
  <conditionalFormatting sqref="AM2">
    <cfRule type="expression" dxfId="211" priority="224">
      <formula>$Z$6="Chủ Nhật"</formula>
    </cfRule>
  </conditionalFormatting>
  <conditionalFormatting sqref="AM15">
    <cfRule type="expression" dxfId="210" priority="222">
      <formula>$Z$6="Chủ Nhật"</formula>
    </cfRule>
  </conditionalFormatting>
  <conditionalFormatting sqref="AM17">
    <cfRule type="expression" dxfId="209" priority="165">
      <formula>$Z$6="Chủ Nhật"</formula>
    </cfRule>
  </conditionalFormatting>
  <conditionalFormatting sqref="AM28">
    <cfRule type="expression" dxfId="208" priority="220">
      <formula>$Z$6="Chủ Nhật"</formula>
    </cfRule>
  </conditionalFormatting>
  <conditionalFormatting sqref="AM30:AM31">
    <cfRule type="expression" dxfId="207" priority="155">
      <formula>$Z$6="Chủ Nhật"</formula>
    </cfRule>
  </conditionalFormatting>
  <conditionalFormatting sqref="AM41 AM54 AM67 AM80 AM93 AM106 AM119 AM132 AM145 AM158 AM171 AM184 AM197 AM210 AM223 AM236 AM249 AM262 AM275 AM288 AM301 AM314 AM327 AM340 AM353 AM366 AM379 AM392 AM405 AM418 AM431 AM444 AM457 AM470 AM483 AM496 AM509 AM522 AM535 AM548 AM561 AM574 AM587 AM600">
    <cfRule type="expression" dxfId="206" priority="162">
      <formula>$Z$6="Chủ Nhật"</formula>
    </cfRule>
  </conditionalFormatting>
  <conditionalFormatting sqref="AM43:AM44">
    <cfRule type="expression" dxfId="205" priority="151">
      <formula>$Z$6="Chủ Nhật"</formula>
    </cfRule>
  </conditionalFormatting>
  <conditionalFormatting sqref="AM56:AM57">
    <cfRule type="expression" dxfId="204" priority="147">
      <formula>$Z$6="Chủ Nhật"</formula>
    </cfRule>
  </conditionalFormatting>
  <conditionalFormatting sqref="AM69:AM70">
    <cfRule type="expression" dxfId="203" priority="143">
      <formula>$Z$6="Chủ Nhật"</formula>
    </cfRule>
  </conditionalFormatting>
  <conditionalFormatting sqref="AM82:AM83">
    <cfRule type="expression" dxfId="202" priority="139">
      <formula>$Z$6="Chủ Nhật"</formula>
    </cfRule>
  </conditionalFormatting>
  <conditionalFormatting sqref="AM95:AM96">
    <cfRule type="expression" dxfId="201" priority="135">
      <formula>$Z$6="Chủ Nhật"</formula>
    </cfRule>
  </conditionalFormatting>
  <conditionalFormatting sqref="AM108:AM109">
    <cfRule type="expression" dxfId="200" priority="130">
      <formula>$Z$6="Chủ Nhật"</formula>
    </cfRule>
  </conditionalFormatting>
  <conditionalFormatting sqref="AM121 AM134 AM238 AM251 AM264">
    <cfRule type="expression" dxfId="199" priority="160">
      <formula>$Z$6="Chủ Nhật"</formula>
    </cfRule>
  </conditionalFormatting>
  <conditionalFormatting sqref="AM147:AM148">
    <cfRule type="expression" dxfId="198" priority="126">
      <formula>$Z$6="Chủ Nhật"</formula>
    </cfRule>
  </conditionalFormatting>
  <conditionalFormatting sqref="AM160:AM161">
    <cfRule type="expression" dxfId="197" priority="122">
      <formula>$Z$6="Chủ Nhật"</formula>
    </cfRule>
  </conditionalFormatting>
  <conditionalFormatting sqref="AM173:AM174">
    <cfRule type="expression" dxfId="196" priority="118">
      <formula>$Z$6="Chủ Nhật"</formula>
    </cfRule>
  </conditionalFormatting>
  <conditionalFormatting sqref="AM186:AM187">
    <cfRule type="expression" dxfId="195" priority="114">
      <formula>$Z$6="Chủ Nhật"</formula>
    </cfRule>
  </conditionalFormatting>
  <conditionalFormatting sqref="AM199:AM200">
    <cfRule type="expression" dxfId="194" priority="110">
      <formula>$Z$6="Chủ Nhật"</formula>
    </cfRule>
  </conditionalFormatting>
  <conditionalFormatting sqref="AM212:AM213">
    <cfRule type="expression" dxfId="193" priority="106">
      <formula>$Z$6="Chủ Nhật"</formula>
    </cfRule>
  </conditionalFormatting>
  <conditionalFormatting sqref="AM225:AM226">
    <cfRule type="expression" dxfId="192" priority="101">
      <formula>$Z$6="Chủ Nhật"</formula>
    </cfRule>
  </conditionalFormatting>
  <conditionalFormatting sqref="AM277:AM278">
    <cfRule type="expression" dxfId="191" priority="97">
      <formula>$Z$6="Chủ Nhật"</formula>
    </cfRule>
  </conditionalFormatting>
  <conditionalFormatting sqref="AM290:AM291">
    <cfRule type="expression" dxfId="190" priority="93">
      <formula>$Z$6="Chủ Nhật"</formula>
    </cfRule>
  </conditionalFormatting>
  <conditionalFormatting sqref="AM303:AM304">
    <cfRule type="expression" dxfId="189" priority="89">
      <formula>$Z$6="Chủ Nhật"</formula>
    </cfRule>
  </conditionalFormatting>
  <conditionalFormatting sqref="AM316:AM317">
    <cfRule type="expression" dxfId="188" priority="85">
      <formula>$Z$6="Chủ Nhật"</formula>
    </cfRule>
  </conditionalFormatting>
  <conditionalFormatting sqref="AM329:AM330">
    <cfRule type="expression" dxfId="187" priority="81">
      <formula>$Z$6="Chủ Nhật"</formula>
    </cfRule>
  </conditionalFormatting>
  <conditionalFormatting sqref="AM342:AM343">
    <cfRule type="expression" dxfId="186" priority="77">
      <formula>$Z$6="Chủ Nhật"</formula>
    </cfRule>
  </conditionalFormatting>
  <conditionalFormatting sqref="AM355:AM356">
    <cfRule type="expression" dxfId="185" priority="73">
      <formula>$Z$6="Chủ Nhật"</formula>
    </cfRule>
  </conditionalFormatting>
  <conditionalFormatting sqref="AM368:AM369">
    <cfRule type="expression" dxfId="184" priority="69">
      <formula>$Z$6="Chủ Nhật"</formula>
    </cfRule>
  </conditionalFormatting>
  <conditionalFormatting sqref="AM381:AM382">
    <cfRule type="expression" dxfId="183" priority="65">
      <formula>$Z$6="Chủ Nhật"</formula>
    </cfRule>
  </conditionalFormatting>
  <conditionalFormatting sqref="AM394:AM395">
    <cfRule type="expression" dxfId="182" priority="61">
      <formula>$Z$6="Chủ Nhật"</formula>
    </cfRule>
  </conditionalFormatting>
  <conditionalFormatting sqref="AM407:AM408">
    <cfRule type="expression" dxfId="181" priority="57">
      <formula>$Z$6="Chủ Nhật"</formula>
    </cfRule>
  </conditionalFormatting>
  <conditionalFormatting sqref="AM420:AM421">
    <cfRule type="expression" dxfId="180" priority="53">
      <formula>$Z$6="Chủ Nhật"</formula>
    </cfRule>
  </conditionalFormatting>
  <conditionalFormatting sqref="AM433:AM434">
    <cfRule type="expression" dxfId="179" priority="49">
      <formula>$Z$6="Chủ Nhật"</formula>
    </cfRule>
  </conditionalFormatting>
  <conditionalFormatting sqref="AM446:AM447">
    <cfRule type="expression" dxfId="178" priority="45">
      <formula>$Z$6="Chủ Nhật"</formula>
    </cfRule>
  </conditionalFormatting>
  <conditionalFormatting sqref="AM459:AM460">
    <cfRule type="expression" dxfId="177" priority="41">
      <formula>$Z$6="Chủ Nhật"</formula>
    </cfRule>
  </conditionalFormatting>
  <conditionalFormatting sqref="AM472:AM473">
    <cfRule type="expression" dxfId="176" priority="37">
      <formula>$Z$6="Chủ Nhật"</formula>
    </cfRule>
  </conditionalFormatting>
  <conditionalFormatting sqref="AM485:AM486">
    <cfRule type="expression" dxfId="175" priority="33">
      <formula>$Z$6="Chủ Nhật"</formula>
    </cfRule>
  </conditionalFormatting>
  <conditionalFormatting sqref="AM498:AM499">
    <cfRule type="expression" dxfId="174" priority="29">
      <formula>$Z$6="Chủ Nhật"</formula>
    </cfRule>
  </conditionalFormatting>
  <conditionalFormatting sqref="AM511:AM512">
    <cfRule type="expression" dxfId="173" priority="25">
      <formula>$Z$6="Chủ Nhật"</formula>
    </cfRule>
  </conditionalFormatting>
  <conditionalFormatting sqref="AM524:AM525">
    <cfRule type="expression" dxfId="172" priority="21">
      <formula>$Z$6="Chủ Nhật"</formula>
    </cfRule>
  </conditionalFormatting>
  <conditionalFormatting sqref="AM537:AM538">
    <cfRule type="expression" dxfId="171" priority="17">
      <formula>$Z$6="Chủ Nhật"</formula>
    </cfRule>
  </conditionalFormatting>
  <conditionalFormatting sqref="AM550:AM551">
    <cfRule type="expression" dxfId="170" priority="13">
      <formula>$Z$6="Chủ Nhật"</formula>
    </cfRule>
  </conditionalFormatting>
  <conditionalFormatting sqref="AM563:AM564">
    <cfRule type="expression" dxfId="169" priority="9">
      <formula>$Z$6="Chủ Nhật"</formula>
    </cfRule>
  </conditionalFormatting>
  <conditionalFormatting sqref="AM576:AM577">
    <cfRule type="expression" dxfId="168" priority="5">
      <formula>$Z$6="Chủ Nhật"</formula>
    </cfRule>
  </conditionalFormatting>
  <conditionalFormatting sqref="AM589:AM590">
    <cfRule type="expression" dxfId="167" priority="1">
      <formula>$Z$6="Chủ Nhật"</formula>
    </cfRule>
  </conditionalFormatting>
  <conditionalFormatting sqref="AM18:AN18 AQ18:AT18 AM19:AT27">
    <cfRule type="expression" dxfId="166" priority="166">
      <formula>$Z$6="Chủ Nhật"</formula>
    </cfRule>
  </conditionalFormatting>
  <conditionalFormatting sqref="AM122:AN122 AQ122:AT122 AM123:AT131 AM135:AN135 AQ135:AT135 AM136:AT144 AM239:AN239 AQ239:AT239 AM240:AT248 AM252:AN252 AQ252:AT252 AM253:AT261 AM265:AN265 AQ265:AT265 AM266:AT274">
    <cfRule type="expression" dxfId="165" priority="161">
      <formula>$Z$6="Chủ Nhật"</formula>
    </cfRule>
  </conditionalFormatting>
  <conditionalFormatting sqref="AM16:AT16">
    <cfRule type="expression" dxfId="164" priority="223">
      <formula>$Z$6="Chủ Nhật"</formula>
    </cfRule>
  </conditionalFormatting>
  <conditionalFormatting sqref="AM29:AT29">
    <cfRule type="expression" dxfId="163" priority="221">
      <formula>$Z$6="Chủ Nhật"</formula>
    </cfRule>
  </conditionalFormatting>
  <conditionalFormatting sqref="AM42:AT42 AM55:AT55 AM68:AT68 AM81:AT81 AM94:AT94 AM107:AT107 AM120:AT120 AM133:AT133 AM146:AT146 AM159:AT159 AM172:AT172 AM185:AT185 AM198:AT198 AM211:AT211 AM224:AT224 AM237:AT237 AM250:AT250 AM263:AT263 AM276:AT276 AM289:AT289 AM302:AT302 AM315:AT315 AM328:AT328 AM341:AT341 AM354:AT354 AM367:AT367 AM380:AT380 AM393:AT393 AM406:AT406 AM419:AT419 AM432:AT432 AM445:AT445 AM458:AT458 AM471:AT471 AM484:AT484 AM497:AT497 AM510:AT510 AM523:AT523 AM536:AT536 AM549:AT549 AM562:AT562 AM575:AT575 AM588:AT588 AM601:AT601">
    <cfRule type="expression" dxfId="162" priority="163">
      <formula>$Z$6="Chủ Nhật"</formula>
    </cfRule>
  </conditionalFormatting>
  <conditionalFormatting sqref="AN17">
    <cfRule type="expression" dxfId="161" priority="159">
      <formula>$Z$6="Chủ Nhật"</formula>
    </cfRule>
  </conditionalFormatting>
  <conditionalFormatting sqref="AN30:AN31">
    <cfRule type="expression" dxfId="160" priority="156">
      <formula>$Z$6="Chủ Nhật"</formula>
    </cfRule>
  </conditionalFormatting>
  <conditionalFormatting sqref="AN43:AN44">
    <cfRule type="expression" dxfId="159" priority="152">
      <formula>$Z$6="Chủ Nhật"</formula>
    </cfRule>
  </conditionalFormatting>
  <conditionalFormatting sqref="AN56:AN57">
    <cfRule type="expression" dxfId="158" priority="148">
      <formula>$Z$6="Chủ Nhật"</formula>
    </cfRule>
  </conditionalFormatting>
  <conditionalFormatting sqref="AN69:AN70">
    <cfRule type="expression" dxfId="157" priority="144">
      <formula>$Z$6="Chủ Nhật"</formula>
    </cfRule>
  </conditionalFormatting>
  <conditionalFormatting sqref="AN82:AN83">
    <cfRule type="expression" dxfId="156" priority="140">
      <formula>$Z$6="Chủ Nhật"</formula>
    </cfRule>
  </conditionalFormatting>
  <conditionalFormatting sqref="AN95:AN96">
    <cfRule type="expression" dxfId="155" priority="136">
      <formula>$Z$6="Chủ Nhật"</formula>
    </cfRule>
  </conditionalFormatting>
  <conditionalFormatting sqref="AN108:AN109">
    <cfRule type="expression" dxfId="154" priority="131">
      <formula>$Z$6="Chủ Nhật"</formula>
    </cfRule>
  </conditionalFormatting>
  <conditionalFormatting sqref="AN147:AN148">
    <cfRule type="expression" dxfId="153" priority="127">
      <formula>$Z$6="Chủ Nhật"</formula>
    </cfRule>
  </conditionalFormatting>
  <conditionalFormatting sqref="AN160:AN161">
    <cfRule type="expression" dxfId="152" priority="123">
      <formula>$Z$6="Chủ Nhật"</formula>
    </cfRule>
  </conditionalFormatting>
  <conditionalFormatting sqref="AN173:AN174">
    <cfRule type="expression" dxfId="151" priority="119">
      <formula>$Z$6="Chủ Nhật"</formula>
    </cfRule>
  </conditionalFormatting>
  <conditionalFormatting sqref="AN186:AN187">
    <cfRule type="expression" dxfId="150" priority="115">
      <formula>$Z$6="Chủ Nhật"</formula>
    </cfRule>
  </conditionalFormatting>
  <conditionalFormatting sqref="AN199:AN200">
    <cfRule type="expression" dxfId="149" priority="111">
      <formula>$Z$6="Chủ Nhật"</formula>
    </cfRule>
  </conditionalFormatting>
  <conditionalFormatting sqref="AN212:AN213">
    <cfRule type="expression" dxfId="148" priority="107">
      <formula>$Z$6="Chủ Nhật"</formula>
    </cfRule>
  </conditionalFormatting>
  <conditionalFormatting sqref="AN225:AN226">
    <cfRule type="expression" dxfId="147" priority="102">
      <formula>$Z$6="Chủ Nhật"</formula>
    </cfRule>
  </conditionalFormatting>
  <conditionalFormatting sqref="AN277:AN278">
    <cfRule type="expression" dxfId="146" priority="98">
      <formula>$Z$6="Chủ Nhật"</formula>
    </cfRule>
  </conditionalFormatting>
  <conditionalFormatting sqref="AN290:AN291">
    <cfRule type="expression" dxfId="145" priority="94">
      <formula>$Z$6="Chủ Nhật"</formula>
    </cfRule>
  </conditionalFormatting>
  <conditionalFormatting sqref="AN303:AN304">
    <cfRule type="expression" dxfId="144" priority="90">
      <formula>$Z$6="Chủ Nhật"</formula>
    </cfRule>
  </conditionalFormatting>
  <conditionalFormatting sqref="AN316:AN317">
    <cfRule type="expression" dxfId="143" priority="86">
      <formula>$Z$6="Chủ Nhật"</formula>
    </cfRule>
  </conditionalFormatting>
  <conditionalFormatting sqref="AN329:AN330">
    <cfRule type="expression" dxfId="142" priority="82">
      <formula>$Z$6="Chủ Nhật"</formula>
    </cfRule>
  </conditionalFormatting>
  <conditionalFormatting sqref="AN342:AN343">
    <cfRule type="expression" dxfId="141" priority="78">
      <formula>$Z$6="Chủ Nhật"</formula>
    </cfRule>
  </conditionalFormatting>
  <conditionalFormatting sqref="AN355:AN356">
    <cfRule type="expression" dxfId="140" priority="74">
      <formula>$Z$6="Chủ Nhật"</formula>
    </cfRule>
  </conditionalFormatting>
  <conditionalFormatting sqref="AN368:AN369">
    <cfRule type="expression" dxfId="139" priority="70">
      <formula>$Z$6="Chủ Nhật"</formula>
    </cfRule>
  </conditionalFormatting>
  <conditionalFormatting sqref="AN381:AN382">
    <cfRule type="expression" dxfId="138" priority="66">
      <formula>$Z$6="Chủ Nhật"</formula>
    </cfRule>
  </conditionalFormatting>
  <conditionalFormatting sqref="AN394:AN395">
    <cfRule type="expression" dxfId="137" priority="62">
      <formula>$Z$6="Chủ Nhật"</formula>
    </cfRule>
  </conditionalFormatting>
  <conditionalFormatting sqref="AN407:AN408">
    <cfRule type="expression" dxfId="136" priority="58">
      <formula>$Z$6="Chủ Nhật"</formula>
    </cfRule>
  </conditionalFormatting>
  <conditionalFormatting sqref="AN420:AN421">
    <cfRule type="expression" dxfId="135" priority="54">
      <formula>$Z$6="Chủ Nhật"</formula>
    </cfRule>
  </conditionalFormatting>
  <conditionalFormatting sqref="AN433:AN434">
    <cfRule type="expression" dxfId="134" priority="50">
      <formula>$Z$6="Chủ Nhật"</formula>
    </cfRule>
  </conditionalFormatting>
  <conditionalFormatting sqref="AN446:AN447">
    <cfRule type="expression" dxfId="133" priority="46">
      <formula>$Z$6="Chủ Nhật"</formula>
    </cfRule>
  </conditionalFormatting>
  <conditionalFormatting sqref="AN459:AN460">
    <cfRule type="expression" dxfId="132" priority="42">
      <formula>$Z$6="Chủ Nhật"</formula>
    </cfRule>
  </conditionalFormatting>
  <conditionalFormatting sqref="AN472:AN473">
    <cfRule type="expression" dxfId="131" priority="38">
      <formula>$Z$6="Chủ Nhật"</formula>
    </cfRule>
  </conditionalFormatting>
  <conditionalFormatting sqref="AN485:AN486">
    <cfRule type="expression" dxfId="130" priority="34">
      <formula>$Z$6="Chủ Nhật"</formula>
    </cfRule>
  </conditionalFormatting>
  <conditionalFormatting sqref="AN498:AN499">
    <cfRule type="expression" dxfId="129" priority="30">
      <formula>$Z$6="Chủ Nhật"</formula>
    </cfRule>
  </conditionalFormatting>
  <conditionalFormatting sqref="AN511:AN512">
    <cfRule type="expression" dxfId="128" priority="26">
      <formula>$Z$6="Chủ Nhật"</formula>
    </cfRule>
  </conditionalFormatting>
  <conditionalFormatting sqref="AN524:AN525">
    <cfRule type="expression" dxfId="127" priority="22">
      <formula>$Z$6="Chủ Nhật"</formula>
    </cfRule>
  </conditionalFormatting>
  <conditionalFormatting sqref="AN537:AN538">
    <cfRule type="expression" dxfId="126" priority="18">
      <formula>$Z$6="Chủ Nhật"</formula>
    </cfRule>
  </conditionalFormatting>
  <conditionalFormatting sqref="AN550:AN551">
    <cfRule type="expression" dxfId="125" priority="14">
      <formula>$Z$6="Chủ Nhật"</formula>
    </cfRule>
  </conditionalFormatting>
  <conditionalFormatting sqref="AN563:AN564">
    <cfRule type="expression" dxfId="124" priority="10">
      <formula>$Z$6="Chủ Nhật"</formula>
    </cfRule>
  </conditionalFormatting>
  <conditionalFormatting sqref="AN576:AN577">
    <cfRule type="expression" dxfId="123" priority="6">
      <formula>$Z$6="Chủ Nhật"</formula>
    </cfRule>
  </conditionalFormatting>
  <conditionalFormatting sqref="AN589:AN590">
    <cfRule type="expression" dxfId="122" priority="2">
      <formula>$Z$6="Chủ Nhật"</formula>
    </cfRule>
  </conditionalFormatting>
  <conditionalFormatting sqref="AQ31:AT31 AM32:AT40">
    <cfRule type="expression" dxfId="121" priority="158">
      <formula>$Z$6="Chủ Nhật"</formula>
    </cfRule>
  </conditionalFormatting>
  <conditionalFormatting sqref="AQ44:AT44 AM45:AT53">
    <cfRule type="expression" dxfId="120" priority="154">
      <formula>$Z$6="Chủ Nhật"</formula>
    </cfRule>
  </conditionalFormatting>
  <conditionalFormatting sqref="AQ57:AT57 AM58:AT66">
    <cfRule type="expression" dxfId="119" priority="150">
      <formula>$Z$6="Chủ Nhật"</formula>
    </cfRule>
  </conditionalFormatting>
  <conditionalFormatting sqref="AQ70:AT70 AM71:AT79">
    <cfRule type="expression" dxfId="118" priority="146">
      <formula>$Z$6="Chủ Nhật"</formula>
    </cfRule>
  </conditionalFormatting>
  <conditionalFormatting sqref="AQ83:AT83 AM84:AT92">
    <cfRule type="expression" dxfId="117" priority="142">
      <formula>$Z$6="Chủ Nhật"</formula>
    </cfRule>
  </conditionalFormatting>
  <conditionalFormatting sqref="AQ96:AT96 AM97:AT105">
    <cfRule type="expression" dxfId="116" priority="138">
      <formula>$Z$6="Chủ Nhật"</formula>
    </cfRule>
  </conditionalFormatting>
  <conditionalFormatting sqref="AQ109:AT109 AM110:AT118">
    <cfRule type="expression" dxfId="115" priority="133">
      <formula>$Z$6="Chủ Nhật"</formula>
    </cfRule>
  </conditionalFormatting>
  <conditionalFormatting sqref="AQ148:AT148 AM149:AT157">
    <cfRule type="expression" dxfId="114" priority="129">
      <formula>$Z$6="Chủ Nhật"</formula>
    </cfRule>
  </conditionalFormatting>
  <conditionalFormatting sqref="AQ161:AT161 AM162:AT170">
    <cfRule type="expression" dxfId="113" priority="125">
      <formula>$Z$6="Chủ Nhật"</formula>
    </cfRule>
  </conditionalFormatting>
  <conditionalFormatting sqref="AQ174:AT174 AM175:AT183">
    <cfRule type="expression" dxfId="112" priority="121">
      <formula>$Z$6="Chủ Nhật"</formula>
    </cfRule>
  </conditionalFormatting>
  <conditionalFormatting sqref="AQ187:AT187 AM188:AT196">
    <cfRule type="expression" dxfId="111" priority="117">
      <formula>$Z$6="Chủ Nhật"</formula>
    </cfRule>
  </conditionalFormatting>
  <conditionalFormatting sqref="AQ200:AT200 AM201:AT209">
    <cfRule type="expression" dxfId="110" priority="113">
      <formula>$Z$6="Chủ Nhật"</formula>
    </cfRule>
  </conditionalFormatting>
  <conditionalFormatting sqref="AQ213:AT213 AM214:AT222">
    <cfRule type="expression" dxfId="109" priority="109">
      <formula>$Z$6="Chủ Nhật"</formula>
    </cfRule>
  </conditionalFormatting>
  <conditionalFormatting sqref="AQ226:AT226 AM227:AT235">
    <cfRule type="expression" dxfId="108" priority="104">
      <formula>$Z$6="Chủ Nhật"</formula>
    </cfRule>
  </conditionalFormatting>
  <conditionalFormatting sqref="AQ278:AT278 AM279:AT287">
    <cfRule type="expression" dxfId="107" priority="100">
      <formula>$Z$6="Chủ Nhật"</formula>
    </cfRule>
  </conditionalFormatting>
  <conditionalFormatting sqref="AQ291:AT291 AM292:AT300">
    <cfRule type="expression" dxfId="106" priority="96">
      <formula>$Z$6="Chủ Nhật"</formula>
    </cfRule>
  </conditionalFormatting>
  <conditionalFormatting sqref="AQ304:AT304 AM305:AT313">
    <cfRule type="expression" dxfId="105" priority="92">
      <formula>$Z$6="Chủ Nhật"</formula>
    </cfRule>
  </conditionalFormatting>
  <conditionalFormatting sqref="AQ317:AT317 AM318:AT326">
    <cfRule type="expression" dxfId="104" priority="88">
      <formula>$Z$6="Chủ Nhật"</formula>
    </cfRule>
  </conditionalFormatting>
  <conditionalFormatting sqref="AQ330:AT330 AM331:AT339">
    <cfRule type="expression" dxfId="103" priority="84">
      <formula>$Z$6="Chủ Nhật"</formula>
    </cfRule>
  </conditionalFormatting>
  <conditionalFormatting sqref="AQ343:AT343 AM344:AT352">
    <cfRule type="expression" dxfId="102" priority="80">
      <formula>$Z$6="Chủ Nhật"</formula>
    </cfRule>
  </conditionalFormatting>
  <conditionalFormatting sqref="AQ356:AT356 AM357:AT365">
    <cfRule type="expression" dxfId="101" priority="76">
      <formula>$Z$6="Chủ Nhật"</formula>
    </cfRule>
  </conditionalFormatting>
  <conditionalFormatting sqref="AQ369:AT369 AM370:AT378">
    <cfRule type="expression" dxfId="100" priority="72">
      <formula>$Z$6="Chủ Nhật"</formula>
    </cfRule>
  </conditionalFormatting>
  <conditionalFormatting sqref="AQ382:AT382 AM383:AT391">
    <cfRule type="expression" dxfId="99" priority="68">
      <formula>$Z$6="Chủ Nhật"</formula>
    </cfRule>
  </conditionalFormatting>
  <conditionalFormatting sqref="AQ395:AT395 AM396:AT404">
    <cfRule type="expression" dxfId="98" priority="64">
      <formula>$Z$6="Chủ Nhật"</formula>
    </cfRule>
  </conditionalFormatting>
  <conditionalFormatting sqref="AQ408:AT408 AM409:AT417">
    <cfRule type="expression" dxfId="97" priority="60">
      <formula>$Z$6="Chủ Nhật"</formula>
    </cfRule>
  </conditionalFormatting>
  <conditionalFormatting sqref="AQ421:AT421 AM422:AT430">
    <cfRule type="expression" dxfId="96" priority="56">
      <formula>$Z$6="Chủ Nhật"</formula>
    </cfRule>
  </conditionalFormatting>
  <conditionalFormatting sqref="AQ434:AT434 AM435:AT443">
    <cfRule type="expression" dxfId="95" priority="52">
      <formula>$Z$6="Chủ Nhật"</formula>
    </cfRule>
  </conditionalFormatting>
  <conditionalFormatting sqref="AQ447:AT447 AM448:AT456">
    <cfRule type="expression" dxfId="94" priority="48">
      <formula>$Z$6="Chủ Nhật"</formula>
    </cfRule>
  </conditionalFormatting>
  <conditionalFormatting sqref="AQ460:AT460 AM461:AT469">
    <cfRule type="expression" dxfId="93" priority="44">
      <formula>$Z$6="Chủ Nhật"</formula>
    </cfRule>
  </conditionalFormatting>
  <conditionalFormatting sqref="AQ473:AT473 AM474:AT482">
    <cfRule type="expression" dxfId="92" priority="40">
      <formula>$Z$6="Chủ Nhật"</formula>
    </cfRule>
  </conditionalFormatting>
  <conditionalFormatting sqref="AQ486:AT486 AM487:AT495">
    <cfRule type="expression" dxfId="91" priority="36">
      <formula>$Z$6="Chủ Nhật"</formula>
    </cfRule>
  </conditionalFormatting>
  <conditionalFormatting sqref="AQ499:AT499 AM500:AT508">
    <cfRule type="expression" dxfId="90" priority="32">
      <formula>$Z$6="Chủ Nhật"</formula>
    </cfRule>
  </conditionalFormatting>
  <conditionalFormatting sqref="AQ512:AT512 AM513:AT521">
    <cfRule type="expression" dxfId="89" priority="28">
      <formula>$Z$6="Chủ Nhật"</formula>
    </cfRule>
  </conditionalFormatting>
  <conditionalFormatting sqref="AQ525:AT525 AM526:AT534">
    <cfRule type="expression" dxfId="88" priority="24">
      <formula>$Z$6="Chủ Nhật"</formula>
    </cfRule>
  </conditionalFormatting>
  <conditionalFormatting sqref="AQ538:AT538 AM539:AT547">
    <cfRule type="expression" dxfId="87" priority="20">
      <formula>$Z$6="Chủ Nhật"</formula>
    </cfRule>
  </conditionalFormatting>
  <conditionalFormatting sqref="AQ551:AT551 AM552:AT560">
    <cfRule type="expression" dxfId="86" priority="16">
      <formula>$Z$6="Chủ Nhật"</formula>
    </cfRule>
  </conditionalFormatting>
  <conditionalFormatting sqref="AQ564:AT564 AM565:AT573">
    <cfRule type="expression" dxfId="85" priority="12">
      <formula>$Z$6="Chủ Nhật"</formula>
    </cfRule>
  </conditionalFormatting>
  <conditionalFormatting sqref="AQ577:AT577 AM578:AT586">
    <cfRule type="expression" dxfId="84" priority="8">
      <formula>$Z$6="Chủ Nhật"</formula>
    </cfRule>
  </conditionalFormatting>
  <conditionalFormatting sqref="AQ590:AT590 AM591:AT599">
    <cfRule type="expression" dxfId="83" priority="4">
      <formula>$Z$6="Chủ Nhật"</formula>
    </cfRule>
  </conditionalFormatting>
  <dataValidations count="1">
    <dataValidation type="list" allowBlank="1" showInputMessage="1" showErrorMessage="1" sqref="AM18">
      <formula1>$AU$3:$AU$48</formula1>
    </dataValidation>
  </dataValidations>
  <pageMargins left="0.7" right="0.7" top="0.75" bottom="0.75" header="0.3" footer="0.3"/>
  <pageSetup scale="11" orientation="portrait" r:id="rId94"/>
  <rowBreaks count="3" manualBreakCount="3">
    <brk id="172" max="47" man="1"/>
    <brk id="341" max="47" man="1"/>
    <brk id="545" max="47" man="1"/>
  </rowBreaks>
  <colBreaks count="2" manualBreakCount="2">
    <brk id="6" max="600" man="1"/>
    <brk id="38" max="600" man="1"/>
  </colBreaks>
  <tableParts count="1">
    <tablePart r:id="rId95"/>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'F:\NGUYEN NGOC DIEM\NĂM 2024\TKB-2024\[DLGOC (1).xlsm]DS LOP'!#REF!</xm:f>
          </x14:formula1>
          <xm:sqref>AM3 AM16 AM29 AM42 AM55 AM68 AM81 AM94 AM107 AM120 AM133 AM146 AM159 AM172 AM185 AM198 AM211 AM224 AM237 AM250 AM263 AM276 AM289 AM302 AM315 AM328 AM341 AM354 AM367 AM380 AM393 AM406 AM419 AM432 AM445 AM458 AM471 AM484 AM497 AM510 AM523 AM536 AM549 AM562 AM575 AM588 AM601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S275"/>
  <sheetViews>
    <sheetView showZeros="0" tabSelected="1" showOutlineSymbols="0" view="pageBreakPreview" topLeftCell="A247" zoomScale="71" zoomScaleNormal="82" zoomScaleSheetLayoutView="71" zoomScalePageLayoutView="42" workbookViewId="0">
      <selection activeCell="E264" sqref="E264:H264"/>
    </sheetView>
  </sheetViews>
  <sheetFormatPr defaultColWidth="9.140625" defaultRowHeight="21" x14ac:dyDescent="0.35"/>
  <cols>
    <col min="1" max="1" width="5.28515625" style="96" customWidth="1"/>
    <col min="2" max="2" width="33.42578125" customWidth="1"/>
    <col min="3" max="3" width="10.28515625" style="24" customWidth="1"/>
    <col min="4" max="4" width="9.85546875" style="114" customWidth="1"/>
    <col min="5" max="5" width="10.42578125" style="114" customWidth="1"/>
    <col min="6" max="6" width="10.28515625" style="114" customWidth="1"/>
    <col min="7" max="7" width="11.5703125" style="114" customWidth="1"/>
    <col min="8" max="8" width="9.85546875" style="114" customWidth="1"/>
    <col min="9" max="9" width="10.85546875" style="115" customWidth="1"/>
    <col min="10" max="10" width="10.5703125" style="115" customWidth="1"/>
    <col min="11" max="11" width="10" style="115" customWidth="1"/>
    <col min="12" max="13" width="10.140625" style="115" customWidth="1"/>
    <col min="14" max="14" width="10.5703125" style="116" customWidth="1"/>
    <col min="15" max="15" width="9.140625" style="116" customWidth="1"/>
    <col min="16" max="16" width="8.85546875" style="115" customWidth="1"/>
    <col min="17" max="17" width="11.28515625" style="115" customWidth="1"/>
    <col min="18" max="18" width="6.85546875" style="90" customWidth="1"/>
    <col min="19" max="19" width="15.42578125" bestFit="1" customWidth="1"/>
    <col min="20" max="20" width="13.5703125" bestFit="1" customWidth="1"/>
    <col min="21" max="21" width="18.5703125" bestFit="1" customWidth="1"/>
    <col min="22" max="22" width="15.140625" bestFit="1" customWidth="1"/>
    <col min="23" max="23" width="15.85546875" bestFit="1" customWidth="1"/>
    <col min="24" max="24" width="18.28515625" bestFit="1" customWidth="1"/>
    <col min="25" max="25" width="15.42578125" bestFit="1" customWidth="1"/>
    <col min="26" max="26" width="14" bestFit="1" customWidth="1"/>
    <col min="27" max="27" width="18.5703125" bestFit="1" customWidth="1"/>
    <col min="28" max="28" width="25.140625" bestFit="1" customWidth="1"/>
    <col min="29" max="29" width="23.28515625" bestFit="1" customWidth="1"/>
    <col min="30" max="30" width="28.28515625" bestFit="1" customWidth="1"/>
    <col min="31" max="31" width="18.85546875" bestFit="1" customWidth="1"/>
    <col min="32" max="32" width="17.28515625" bestFit="1" customWidth="1"/>
    <col min="33" max="33" width="22.140625" bestFit="1" customWidth="1"/>
    <col min="34" max="34" width="31.28515625" bestFit="1" customWidth="1"/>
    <col min="35" max="35" width="29.42578125" bestFit="1" customWidth="1"/>
    <col min="36" max="36" width="34.5703125" bestFit="1" customWidth="1"/>
    <col min="37" max="37" width="14" bestFit="1" customWidth="1"/>
    <col min="38" max="38" width="15.42578125" bestFit="1" customWidth="1"/>
    <col min="39" max="39" width="17.28515625" bestFit="1" customWidth="1"/>
    <col min="40" max="40" width="9" bestFit="1" customWidth="1"/>
    <col min="41" max="41" width="11.7109375" bestFit="1" customWidth="1"/>
    <col min="42" max="42" width="12.140625" bestFit="1" customWidth="1"/>
    <col min="43" max="43" width="25.140625" bestFit="1" customWidth="1"/>
    <col min="44" max="44" width="23.28515625" bestFit="1" customWidth="1"/>
    <col min="45" max="45" width="28.28515625" bestFit="1" customWidth="1"/>
    <col min="46" max="46" width="25.5703125" bestFit="1" customWidth="1"/>
    <col min="47" max="47" width="24.140625" bestFit="1" customWidth="1"/>
    <col min="48" max="48" width="28.85546875" bestFit="1" customWidth="1"/>
    <col min="49" max="49" width="16.5703125" bestFit="1" customWidth="1"/>
    <col min="50" max="50" width="19.7109375" bestFit="1" customWidth="1"/>
    <col min="51" max="51" width="10.140625" bestFit="1" customWidth="1"/>
    <col min="52" max="52" width="12.42578125" bestFit="1" customWidth="1"/>
    <col min="53" max="53" width="15.140625" bestFit="1" customWidth="1"/>
    <col min="54" max="54" width="16" bestFit="1" customWidth="1"/>
    <col min="55" max="55" width="14.140625" bestFit="1" customWidth="1"/>
    <col min="56" max="56" width="19.140625" bestFit="1" customWidth="1"/>
    <col min="57" max="57" width="16.140625" bestFit="1" customWidth="1"/>
    <col min="58" max="60" width="14.28515625" bestFit="1" customWidth="1"/>
    <col min="61" max="61" width="19.28515625" bestFit="1" customWidth="1"/>
    <col min="62" max="62" width="10.140625" bestFit="1" customWidth="1"/>
    <col min="63" max="63" width="13.28515625" bestFit="1" customWidth="1"/>
    <col min="64" max="64" width="12.85546875" bestFit="1" customWidth="1"/>
    <col min="65" max="65" width="10.42578125" bestFit="1" customWidth="1"/>
    <col min="66" max="66" width="13.5703125" bestFit="1" customWidth="1"/>
    <col min="67" max="67" width="12.42578125" bestFit="1" customWidth="1"/>
    <col min="68" max="68" width="41.140625" bestFit="1" customWidth="1"/>
    <col min="69" max="69" width="39.28515625" bestFit="1" customWidth="1"/>
    <col min="70" max="70" width="44.28515625" bestFit="1" customWidth="1"/>
    <col min="71" max="71" width="47.5703125" bestFit="1" customWidth="1"/>
    <col min="72" max="72" width="45.7109375" bestFit="1" customWidth="1"/>
    <col min="73" max="73" width="50.85546875" bestFit="1" customWidth="1"/>
    <col min="74" max="74" width="28.140625" bestFit="1" customWidth="1"/>
    <col min="75" max="75" width="26.28515625" bestFit="1" customWidth="1"/>
    <col min="76" max="76" width="31.28515625" bestFit="1" customWidth="1"/>
    <col min="77" max="77" width="27.140625" bestFit="1" customWidth="1"/>
    <col min="78" max="78" width="25.28515625" bestFit="1" customWidth="1"/>
    <col min="79" max="79" width="30.42578125" bestFit="1" customWidth="1"/>
    <col min="80" max="80" width="47.85546875" bestFit="1" customWidth="1"/>
    <col min="81" max="81" width="46" bestFit="1" customWidth="1"/>
    <col min="82" max="82" width="51.140625" bestFit="1" customWidth="1"/>
    <col min="83" max="83" width="31.5703125" bestFit="1" customWidth="1"/>
    <col min="84" max="84" width="29.7109375" bestFit="1" customWidth="1"/>
    <col min="85" max="85" width="34.7109375" bestFit="1" customWidth="1"/>
    <col min="86" max="86" width="17.42578125" bestFit="1" customWidth="1"/>
    <col min="87" max="87" width="17.28515625" bestFit="1" customWidth="1"/>
    <col min="88" max="88" width="20.5703125" bestFit="1" customWidth="1"/>
    <col min="89" max="89" width="30.28515625" bestFit="1" customWidth="1"/>
    <col min="90" max="90" width="28.42578125" bestFit="1" customWidth="1"/>
    <col min="91" max="91" width="33.42578125" bestFit="1" customWidth="1"/>
    <col min="92" max="92" width="11.28515625" bestFit="1" customWidth="1"/>
    <col min="93" max="93" width="11.140625" bestFit="1" customWidth="1"/>
    <col min="94" max="94" width="14.42578125" bestFit="1" customWidth="1"/>
    <col min="95" max="95" width="18.28515625" bestFit="1" customWidth="1"/>
    <col min="96" max="96" width="15.42578125" bestFit="1" customWidth="1"/>
    <col min="97" max="97" width="14" bestFit="1" customWidth="1"/>
    <col min="98" max="98" width="18.5703125" bestFit="1" customWidth="1"/>
    <col min="99" max="99" width="60" bestFit="1" customWidth="1"/>
    <col min="100" max="100" width="9" bestFit="1" customWidth="1"/>
    <col min="101" max="101" width="63.28515625" bestFit="1" customWidth="1"/>
    <col min="102" max="102" width="25.140625" bestFit="1" customWidth="1"/>
    <col min="103" max="103" width="22.140625" bestFit="1" customWidth="1"/>
    <col min="104" max="104" width="10.7109375" bestFit="1" customWidth="1"/>
    <col min="105" max="105" width="14" bestFit="1" customWidth="1"/>
    <col min="106" max="106" width="28.28515625" bestFit="1" customWidth="1"/>
    <col min="107" max="107" width="18.85546875" bestFit="1" customWidth="1"/>
    <col min="108" max="108" width="22.140625" bestFit="1" customWidth="1"/>
    <col min="109" max="109" width="17.140625" bestFit="1" customWidth="1"/>
    <col min="110" max="110" width="20.28515625" bestFit="1" customWidth="1"/>
    <col min="111" max="111" width="21" bestFit="1" customWidth="1"/>
    <col min="112" max="112" width="23.7109375" bestFit="1" customWidth="1"/>
    <col min="113" max="113" width="24.5703125" bestFit="1" customWidth="1"/>
    <col min="114" max="114" width="27" bestFit="1" customWidth="1"/>
    <col min="115" max="115" width="16.42578125" bestFit="1" customWidth="1"/>
    <col min="116" max="116" width="10.7109375" bestFit="1" customWidth="1"/>
    <col min="117" max="117" width="19.85546875" bestFit="1" customWidth="1"/>
    <col min="118" max="118" width="25.28515625" bestFit="1" customWidth="1"/>
    <col min="119" max="119" width="10.7109375" bestFit="1" customWidth="1"/>
    <col min="120" max="120" width="28.42578125" bestFit="1" customWidth="1"/>
    <col min="121" max="121" width="25.42578125" bestFit="1" customWidth="1"/>
    <col min="122" max="122" width="12.42578125" bestFit="1" customWidth="1"/>
    <col min="123" max="123" width="28.5703125" bestFit="1" customWidth="1"/>
    <col min="124" max="124" width="18.85546875" bestFit="1" customWidth="1"/>
    <col min="125" max="125" width="16.42578125" bestFit="1" customWidth="1"/>
    <col min="126" max="126" width="22.140625" bestFit="1" customWidth="1"/>
    <col min="127" max="127" width="9.85546875" bestFit="1" customWidth="1"/>
    <col min="128" max="128" width="12.85546875" bestFit="1" customWidth="1"/>
    <col min="129" max="129" width="12.42578125" bestFit="1" customWidth="1"/>
    <col min="130" max="130" width="31.28515625" bestFit="1" customWidth="1"/>
    <col min="131" max="131" width="11.5703125" bestFit="1" customWidth="1"/>
    <col min="132" max="132" width="34.5703125" bestFit="1" customWidth="1"/>
    <col min="133" max="133" width="14" bestFit="1" customWidth="1"/>
    <col min="134" max="134" width="6.7109375" bestFit="1" customWidth="1"/>
    <col min="135" max="135" width="15.42578125" bestFit="1" customWidth="1"/>
    <col min="136" max="136" width="17.28515625" bestFit="1" customWidth="1"/>
    <col min="137" max="137" width="9" bestFit="1" customWidth="1"/>
    <col min="138" max="138" width="11.7109375" bestFit="1" customWidth="1"/>
    <col min="139" max="139" width="12.140625" bestFit="1" customWidth="1"/>
    <col min="140" max="140" width="24" bestFit="1" customWidth="1"/>
    <col min="141" max="141" width="14.5703125" bestFit="1" customWidth="1"/>
    <col min="142" max="142" width="27.140625" bestFit="1" customWidth="1"/>
    <col min="143" max="143" width="13.7109375" bestFit="1" customWidth="1"/>
    <col min="144" max="144" width="16.28515625" bestFit="1" customWidth="1"/>
    <col min="145" max="145" width="9.85546875" bestFit="1" customWidth="1"/>
    <col min="146" max="146" width="12.85546875" bestFit="1" customWidth="1"/>
    <col min="147" max="147" width="16.85546875" bestFit="1" customWidth="1"/>
    <col min="148" max="148" width="25.140625" bestFit="1" customWidth="1"/>
    <col min="149" max="149" width="14.5703125" bestFit="1" customWidth="1"/>
    <col min="150" max="150" width="28.28515625" bestFit="1" customWidth="1"/>
    <col min="151" max="151" width="16" bestFit="1" customWidth="1"/>
    <col min="152" max="152" width="19.140625" bestFit="1" customWidth="1"/>
    <col min="153" max="153" width="17.140625" bestFit="1" customWidth="1"/>
    <col min="154" max="154" width="19.7109375" bestFit="1" customWidth="1"/>
    <col min="155" max="155" width="16.42578125" bestFit="1" customWidth="1"/>
    <col min="156" max="156" width="22.85546875" bestFit="1" customWidth="1"/>
    <col min="157" max="157" width="25.5703125" bestFit="1" customWidth="1"/>
    <col min="158" max="158" width="19.140625" bestFit="1" customWidth="1"/>
    <col min="159" max="159" width="28.85546875" bestFit="1" customWidth="1"/>
    <col min="160" max="160" width="15.7109375" bestFit="1" customWidth="1"/>
    <col min="161" max="161" width="15.42578125" bestFit="1" customWidth="1"/>
    <col min="162" max="162" width="19" bestFit="1" customWidth="1"/>
    <col min="163" max="163" width="16.28515625" bestFit="1" customWidth="1"/>
    <col min="164" max="164" width="12.7109375" bestFit="1" customWidth="1"/>
    <col min="165" max="165" width="19.42578125" bestFit="1" customWidth="1"/>
    <col min="166" max="166" width="15.85546875" bestFit="1" customWidth="1"/>
    <col min="167" max="167" width="12.85546875" bestFit="1" customWidth="1"/>
    <col min="168" max="168" width="19.140625" bestFit="1" customWidth="1"/>
    <col min="169" max="169" width="13.28515625" bestFit="1" customWidth="1"/>
    <col min="170" max="170" width="16.42578125" bestFit="1" customWidth="1"/>
    <col min="171" max="171" width="11.7109375" bestFit="1" customWidth="1"/>
    <col min="172" max="172" width="12.85546875" bestFit="1" customWidth="1"/>
    <col min="173" max="173" width="14.42578125" bestFit="1" customWidth="1"/>
    <col min="174" max="174" width="9.42578125" bestFit="1" customWidth="1"/>
    <col min="175" max="175" width="12.42578125" bestFit="1" customWidth="1"/>
    <col min="176" max="176" width="16" bestFit="1" customWidth="1"/>
    <col min="177" max="177" width="12.85546875" bestFit="1" customWidth="1"/>
    <col min="178" max="178" width="15" bestFit="1" customWidth="1"/>
    <col min="179" max="179" width="16" bestFit="1" customWidth="1"/>
    <col min="180" max="180" width="16.5703125" bestFit="1" customWidth="1"/>
    <col min="181" max="181" width="19.7109375" bestFit="1" customWidth="1"/>
    <col min="182" max="182" width="9.42578125" bestFit="1" customWidth="1"/>
    <col min="183" max="183" width="12.42578125" bestFit="1" customWidth="1"/>
    <col min="184" max="184" width="15.140625" bestFit="1" customWidth="1"/>
    <col min="185" max="185" width="12.42578125" bestFit="1" customWidth="1"/>
    <col min="186" max="186" width="15.5703125" bestFit="1" customWidth="1"/>
    <col min="187" max="187" width="11.7109375" bestFit="1" customWidth="1"/>
    <col min="188" max="188" width="15" bestFit="1" customWidth="1"/>
    <col min="189" max="189" width="15.140625" bestFit="1" customWidth="1"/>
    <col min="190" max="190" width="16" bestFit="1" customWidth="1"/>
    <col min="191" max="191" width="10.7109375" bestFit="1" customWidth="1"/>
    <col min="192" max="192" width="19.140625" bestFit="1" customWidth="1"/>
    <col min="193" max="193" width="15.5703125" bestFit="1" customWidth="1"/>
    <col min="194" max="194" width="12.42578125" bestFit="1" customWidth="1"/>
    <col min="195" max="195" width="7.7109375" bestFit="1" customWidth="1"/>
    <col min="196" max="196" width="10.7109375" bestFit="1" customWidth="1"/>
    <col min="197" max="197" width="18.7109375" bestFit="1" customWidth="1"/>
    <col min="198" max="198" width="16.140625" bestFit="1" customWidth="1"/>
    <col min="199" max="199" width="10.42578125" bestFit="1" customWidth="1"/>
    <col min="200" max="200" width="8.28515625" bestFit="1" customWidth="1"/>
    <col min="201" max="201" width="5.5703125" bestFit="1" customWidth="1"/>
    <col min="202" max="202" width="11.28515625" bestFit="1" customWidth="1"/>
    <col min="203" max="203" width="10.140625" bestFit="1" customWidth="1"/>
    <col min="204" max="204" width="13.28515625" bestFit="1" customWidth="1"/>
    <col min="205" max="205" width="19.28515625" bestFit="1" customWidth="1"/>
    <col min="206" max="206" width="10.140625" bestFit="1" customWidth="1"/>
    <col min="207" max="207" width="13.28515625" bestFit="1" customWidth="1"/>
    <col min="208" max="208" width="10" bestFit="1" customWidth="1"/>
    <col min="209" max="209" width="13.140625" bestFit="1" customWidth="1"/>
    <col min="210" max="210" width="12.85546875" bestFit="1" customWidth="1"/>
    <col min="211" max="211" width="10.42578125" bestFit="1" customWidth="1"/>
    <col min="212" max="212" width="13.5703125" bestFit="1" customWidth="1"/>
    <col min="213" max="213" width="12.42578125" bestFit="1" customWidth="1"/>
    <col min="214" max="214" width="43.5703125" bestFit="1" customWidth="1"/>
    <col min="215" max="215" width="14" bestFit="1" customWidth="1"/>
    <col min="216" max="216" width="46.85546875" bestFit="1" customWidth="1"/>
    <col min="217" max="217" width="41.140625" bestFit="1" customWidth="1"/>
    <col min="218" max="218" width="13" bestFit="1" customWidth="1"/>
    <col min="219" max="219" width="44.28515625" bestFit="1" customWidth="1"/>
    <col min="220" max="220" width="56" bestFit="1" customWidth="1"/>
    <col min="221" max="221" width="20" bestFit="1" customWidth="1"/>
    <col min="222" max="222" width="12.7109375" bestFit="1" customWidth="1"/>
    <col min="223" max="223" width="10.28515625" bestFit="1" customWidth="1"/>
    <col min="224" max="224" width="59.28515625" bestFit="1" customWidth="1"/>
    <col min="225" max="225" width="58.5703125" bestFit="1" customWidth="1"/>
    <col min="226" max="226" width="10.28515625" bestFit="1" customWidth="1"/>
    <col min="227" max="227" width="61.7109375" bestFit="1" customWidth="1"/>
    <col min="228" max="228" width="47.5703125" bestFit="1" customWidth="1"/>
    <col min="229" max="229" width="17" bestFit="1" customWidth="1"/>
    <col min="230" max="230" width="50.85546875" bestFit="1" customWidth="1"/>
    <col min="231" max="231" width="31" bestFit="1" customWidth="1"/>
    <col min="232" max="232" width="12.5703125" bestFit="1" customWidth="1"/>
    <col min="233" max="233" width="34.28515625" bestFit="1" customWidth="1"/>
    <col min="234" max="234" width="28.140625" bestFit="1" customWidth="1"/>
    <col min="235" max="235" width="20" bestFit="1" customWidth="1"/>
    <col min="236" max="236" width="31.28515625" bestFit="1" customWidth="1"/>
    <col min="237" max="237" width="20.28515625" bestFit="1" customWidth="1"/>
    <col min="238" max="238" width="23.5703125" bestFit="1" customWidth="1"/>
    <col min="239" max="239" width="22.42578125" bestFit="1" customWidth="1"/>
    <col min="240" max="240" width="22.28515625" bestFit="1" customWidth="1"/>
    <col min="241" max="241" width="17" bestFit="1" customWidth="1"/>
    <col min="242" max="242" width="25.5703125" bestFit="1" customWidth="1"/>
    <col min="243" max="243" width="27.140625" bestFit="1" customWidth="1"/>
    <col min="244" max="244" width="14" bestFit="1" customWidth="1"/>
    <col min="245" max="245" width="30.42578125" bestFit="1" customWidth="1"/>
    <col min="246" max="246" width="47.85546875" bestFit="1" customWidth="1"/>
    <col min="247" max="247" width="23.5703125" bestFit="1" customWidth="1"/>
    <col min="248" max="248" width="16.85546875" bestFit="1" customWidth="1"/>
    <col min="249" max="249" width="20" bestFit="1" customWidth="1"/>
    <col min="250" max="250" width="51.140625" bestFit="1" customWidth="1"/>
    <col min="251" max="251" width="16.42578125" bestFit="1" customWidth="1"/>
    <col min="252" max="252" width="13" bestFit="1" customWidth="1"/>
    <col min="253" max="253" width="19.5703125" bestFit="1" customWidth="1"/>
    <col min="254" max="254" width="11.7109375" bestFit="1" customWidth="1"/>
    <col min="255" max="255" width="11.5703125" bestFit="1" customWidth="1"/>
    <col min="256" max="256" width="14.85546875" bestFit="1" customWidth="1"/>
    <col min="257" max="257" width="31.5703125" bestFit="1" customWidth="1"/>
    <col min="258" max="258" width="14.140625" bestFit="1" customWidth="1"/>
    <col min="259" max="259" width="12.7109375" bestFit="1" customWidth="1"/>
    <col min="260" max="260" width="10.28515625" bestFit="1" customWidth="1"/>
    <col min="261" max="261" width="34.7109375" bestFit="1" customWidth="1"/>
    <col min="262" max="262" width="17.42578125" bestFit="1" customWidth="1"/>
    <col min="263" max="263" width="17.28515625" bestFit="1" customWidth="1"/>
    <col min="264" max="264" width="20.5703125" bestFit="1" customWidth="1"/>
    <col min="265" max="265" width="30.28515625" bestFit="1" customWidth="1"/>
    <col min="266" max="266" width="13" bestFit="1" customWidth="1"/>
    <col min="267" max="267" width="12.7109375" bestFit="1" customWidth="1"/>
    <col min="268" max="268" width="11.5703125" bestFit="1" customWidth="1"/>
    <col min="269" max="269" width="33.42578125" bestFit="1" customWidth="1"/>
    <col min="270" max="270" width="18.7109375" bestFit="1" customWidth="1"/>
    <col min="271" max="271" width="17" bestFit="1" customWidth="1"/>
    <col min="272" max="272" width="22" bestFit="1" customWidth="1"/>
    <col min="273" max="273" width="11.28515625" bestFit="1" customWidth="1"/>
  </cols>
  <sheetData>
    <row r="1" spans="1:19" ht="27" customHeight="1" x14ac:dyDescent="0.35">
      <c r="A1" s="245" t="s">
        <v>0</v>
      </c>
      <c r="B1" s="245"/>
      <c r="C1" s="245"/>
      <c r="D1" s="245"/>
      <c r="E1" s="245"/>
      <c r="F1" s="102"/>
      <c r="G1" s="102"/>
      <c r="H1" s="102"/>
      <c r="I1" s="103"/>
      <c r="J1" s="246" t="s">
        <v>1</v>
      </c>
      <c r="K1" s="246"/>
      <c r="L1" s="246"/>
      <c r="M1" s="246"/>
      <c r="N1" s="246"/>
      <c r="O1" s="246"/>
      <c r="P1" s="246"/>
      <c r="Q1" s="246"/>
    </row>
    <row r="2" spans="1:19" x14ac:dyDescent="0.35">
      <c r="A2" s="238" t="s">
        <v>3</v>
      </c>
      <c r="B2" s="238"/>
      <c r="C2" s="238"/>
      <c r="D2" s="238"/>
      <c r="E2" s="238"/>
      <c r="F2" s="104"/>
      <c r="G2" s="104"/>
      <c r="H2" s="104"/>
      <c r="I2" s="103"/>
      <c r="J2" s="246" t="s">
        <v>2</v>
      </c>
      <c r="K2" s="246"/>
      <c r="L2" s="246"/>
      <c r="M2" s="246"/>
      <c r="N2" s="246"/>
      <c r="O2" s="246"/>
      <c r="P2" s="246"/>
      <c r="Q2" s="246"/>
    </row>
    <row r="3" spans="1:19" ht="16.5" customHeight="1" x14ac:dyDescent="0.35">
      <c r="A3" s="238" t="s">
        <v>4</v>
      </c>
      <c r="B3" s="238"/>
      <c r="C3" s="238"/>
      <c r="D3" s="238"/>
      <c r="E3" s="238"/>
      <c r="F3" s="104"/>
      <c r="G3" s="104"/>
      <c r="H3" s="104"/>
      <c r="I3" s="103"/>
      <c r="J3" s="103"/>
      <c r="K3" s="103"/>
      <c r="L3" s="103"/>
      <c r="M3" s="103"/>
      <c r="N3" s="105"/>
      <c r="O3" s="105"/>
      <c r="P3" s="103"/>
      <c r="Q3" s="103"/>
    </row>
    <row r="4" spans="1:19" ht="24.75" customHeight="1" x14ac:dyDescent="0.35">
      <c r="A4" s="96">
        <v>0</v>
      </c>
      <c r="B4">
        <v>0</v>
      </c>
      <c r="C4">
        <v>0</v>
      </c>
      <c r="D4" s="106">
        <v>0</v>
      </c>
      <c r="E4" s="106">
        <v>0</v>
      </c>
      <c r="F4" s="106">
        <v>0</v>
      </c>
      <c r="G4" s="106">
        <v>0</v>
      </c>
      <c r="H4" s="106">
        <v>0</v>
      </c>
      <c r="I4" s="106">
        <v>0</v>
      </c>
      <c r="J4" s="247" t="s">
        <v>416</v>
      </c>
      <c r="K4" s="247"/>
      <c r="L4" s="247"/>
      <c r="M4" s="247"/>
      <c r="N4" s="247"/>
      <c r="O4" s="247"/>
      <c r="P4" s="247"/>
      <c r="Q4" s="247"/>
    </row>
    <row r="5" spans="1:19" x14ac:dyDescent="0.35">
      <c r="A5" s="97">
        <v>0</v>
      </c>
      <c r="B5" s="248" t="s">
        <v>418</v>
      </c>
      <c r="C5" s="248"/>
      <c r="D5" s="248"/>
      <c r="E5" s="248"/>
      <c r="F5" s="248"/>
      <c r="G5" s="248"/>
      <c r="H5" s="248"/>
      <c r="I5" s="248"/>
      <c r="J5" s="248"/>
      <c r="K5" s="248"/>
      <c r="L5" s="248"/>
      <c r="M5" s="248"/>
      <c r="N5" s="248"/>
      <c r="O5" s="248"/>
      <c r="P5" s="248"/>
      <c r="Q5" s="248"/>
    </row>
    <row r="6" spans="1:19" ht="20.25" customHeight="1" x14ac:dyDescent="0.35">
      <c r="A6" s="98">
        <v>0</v>
      </c>
      <c r="B6" s="23">
        <v>0</v>
      </c>
      <c r="C6" s="87" t="s">
        <v>175</v>
      </c>
      <c r="D6" s="100">
        <v>29</v>
      </c>
      <c r="E6" s="85" t="s">
        <v>176</v>
      </c>
      <c r="F6" s="249">
        <v>45908</v>
      </c>
      <c r="G6" s="249"/>
      <c r="H6" s="249"/>
      <c r="I6" s="85" t="s">
        <v>177</v>
      </c>
      <c r="J6" s="249">
        <v>45914</v>
      </c>
      <c r="K6" s="249"/>
      <c r="L6" s="250"/>
      <c r="M6" s="107">
        <v>0</v>
      </c>
      <c r="N6" s="107">
        <v>0</v>
      </c>
      <c r="O6" s="107">
        <v>0</v>
      </c>
      <c r="P6" s="107">
        <v>0</v>
      </c>
      <c r="Q6" s="107">
        <v>0</v>
      </c>
    </row>
    <row r="7" spans="1:19" ht="75" customHeight="1" x14ac:dyDescent="0.35">
      <c r="A7" s="99">
        <v>0</v>
      </c>
      <c r="B7" s="251" t="s">
        <v>406</v>
      </c>
      <c r="C7" s="251"/>
      <c r="D7" s="251"/>
      <c r="E7" s="251"/>
      <c r="F7" s="251"/>
      <c r="G7" s="251"/>
      <c r="H7" s="251"/>
      <c r="I7" s="251"/>
      <c r="J7" s="251"/>
      <c r="K7" s="251"/>
      <c r="L7" s="251"/>
      <c r="M7" s="251"/>
      <c r="N7" s="251"/>
      <c r="O7" s="251"/>
      <c r="P7" s="251"/>
      <c r="Q7" s="251"/>
      <c r="S7" t="s">
        <v>412</v>
      </c>
    </row>
    <row r="8" spans="1:19" ht="23.25" customHeight="1" x14ac:dyDescent="0.35">
      <c r="A8" s="252" t="s">
        <v>16</v>
      </c>
      <c r="B8" s="254" t="s">
        <v>6</v>
      </c>
      <c r="C8" s="217" t="s">
        <v>5</v>
      </c>
      <c r="D8" s="256" t="s">
        <v>178</v>
      </c>
      <c r="E8" s="257"/>
      <c r="F8" s="257"/>
      <c r="G8" s="257"/>
      <c r="H8" s="257"/>
      <c r="I8" s="257"/>
      <c r="J8" s="257"/>
      <c r="K8" s="257"/>
      <c r="L8" s="257"/>
      <c r="M8" s="257"/>
      <c r="N8" s="257"/>
      <c r="O8" s="257"/>
      <c r="P8" s="257"/>
      <c r="Q8" s="258"/>
    </row>
    <row r="9" spans="1:19" ht="46.5" customHeight="1" x14ac:dyDescent="0.35">
      <c r="A9" s="253"/>
      <c r="B9" s="255"/>
      <c r="C9" s="219"/>
      <c r="D9" s="259" t="s">
        <v>254</v>
      </c>
      <c r="E9" s="260"/>
      <c r="F9" s="261" t="s">
        <v>255</v>
      </c>
      <c r="G9" s="237"/>
      <c r="H9" s="261" t="s">
        <v>256</v>
      </c>
      <c r="I9" s="237"/>
      <c r="J9" s="261" t="s">
        <v>257</v>
      </c>
      <c r="K9" s="237"/>
      <c r="L9" s="261" t="s">
        <v>258</v>
      </c>
      <c r="M9" s="237"/>
      <c r="N9" s="261" t="s">
        <v>259</v>
      </c>
      <c r="O9" s="237"/>
      <c r="P9" s="261" t="s">
        <v>260</v>
      </c>
      <c r="Q9" s="237"/>
    </row>
    <row r="10" spans="1:19" ht="30.75" customHeight="1" x14ac:dyDescent="0.35">
      <c r="A10" s="225">
        <v>1</v>
      </c>
      <c r="B10" s="91" t="s">
        <v>419</v>
      </c>
      <c r="C10" s="222" t="s">
        <v>173</v>
      </c>
      <c r="D10" s="220">
        <v>0</v>
      </c>
      <c r="E10" s="221"/>
      <c r="F10" s="220">
        <v>0</v>
      </c>
      <c r="G10" s="221"/>
      <c r="H10" s="220">
        <v>0</v>
      </c>
      <c r="I10" s="221"/>
      <c r="J10" s="220">
        <v>0</v>
      </c>
      <c r="K10" s="221"/>
      <c r="L10" s="220">
        <v>0</v>
      </c>
      <c r="M10" s="221"/>
      <c r="N10" s="220">
        <v>0</v>
      </c>
      <c r="O10" s="221"/>
      <c r="P10" s="220" t="s">
        <v>10</v>
      </c>
      <c r="Q10" s="221"/>
    </row>
    <row r="11" spans="1:19" ht="97.5" customHeight="1" x14ac:dyDescent="0.35">
      <c r="A11" s="226"/>
      <c r="B11" s="92">
        <v>0</v>
      </c>
      <c r="C11" s="223"/>
      <c r="D11" s="234" t="s">
        <v>421</v>
      </c>
      <c r="E11" s="235"/>
      <c r="F11" s="234" t="s">
        <v>422</v>
      </c>
      <c r="G11" s="235"/>
      <c r="H11" s="234" t="s">
        <v>423</v>
      </c>
      <c r="I11" s="235"/>
      <c r="J11" s="234" t="s">
        <v>63</v>
      </c>
      <c r="K11" s="235"/>
      <c r="L11" s="234" t="s">
        <v>424</v>
      </c>
      <c r="M11" s="235"/>
      <c r="N11" s="234" t="s">
        <v>425</v>
      </c>
      <c r="O11" s="235"/>
      <c r="P11" s="234" t="s">
        <v>10</v>
      </c>
      <c r="Q11" s="235"/>
    </row>
    <row r="12" spans="1:19" ht="30" customHeight="1" x14ac:dyDescent="0.35">
      <c r="A12" s="226"/>
      <c r="B12" s="93" t="s">
        <v>420</v>
      </c>
      <c r="C12" s="223"/>
      <c r="D12" s="234">
        <v>0</v>
      </c>
      <c r="E12" s="235"/>
      <c r="F12" s="234">
        <v>4</v>
      </c>
      <c r="G12" s="235"/>
      <c r="H12" s="234">
        <v>4</v>
      </c>
      <c r="I12" s="235"/>
      <c r="J12" s="234">
        <v>4</v>
      </c>
      <c r="K12" s="235"/>
      <c r="L12" s="234">
        <v>4</v>
      </c>
      <c r="M12" s="235"/>
      <c r="N12" s="234">
        <v>4</v>
      </c>
      <c r="O12" s="235"/>
      <c r="P12" s="234">
        <v>0</v>
      </c>
      <c r="Q12" s="235"/>
    </row>
    <row r="13" spans="1:19" ht="38.25" customHeight="1" x14ac:dyDescent="0.35">
      <c r="A13" s="226"/>
      <c r="B13" s="92">
        <v>0</v>
      </c>
      <c r="C13" s="223"/>
      <c r="D13" s="234">
        <v>0</v>
      </c>
      <c r="E13" s="235"/>
      <c r="F13" s="234" t="s">
        <v>426</v>
      </c>
      <c r="G13" s="235"/>
      <c r="H13" s="234" t="s">
        <v>66</v>
      </c>
      <c r="I13" s="235"/>
      <c r="J13" s="234" t="s">
        <v>427</v>
      </c>
      <c r="K13" s="235"/>
      <c r="L13" s="234" t="s">
        <v>47</v>
      </c>
      <c r="M13" s="235"/>
      <c r="N13" s="234" t="s">
        <v>428</v>
      </c>
      <c r="O13" s="235"/>
      <c r="P13" s="234" t="s">
        <v>10</v>
      </c>
      <c r="Q13" s="235"/>
    </row>
    <row r="14" spans="1:19" ht="6" customHeight="1" x14ac:dyDescent="0.35">
      <c r="A14" s="226"/>
      <c r="B14" s="92">
        <v>0</v>
      </c>
      <c r="C14" s="223"/>
      <c r="D14" s="234">
        <v>0</v>
      </c>
      <c r="E14" s="235"/>
      <c r="F14" s="234">
        <v>0</v>
      </c>
      <c r="G14" s="235"/>
      <c r="H14" s="234">
        <v>0</v>
      </c>
      <c r="I14" s="235"/>
      <c r="J14" s="234">
        <v>0</v>
      </c>
      <c r="K14" s="235"/>
      <c r="L14" s="234">
        <v>0</v>
      </c>
      <c r="M14" s="235"/>
      <c r="N14" s="234">
        <v>0</v>
      </c>
      <c r="O14" s="235"/>
      <c r="P14" s="234">
        <v>0</v>
      </c>
      <c r="Q14" s="235"/>
    </row>
    <row r="15" spans="1:19" ht="14.25" customHeight="1" x14ac:dyDescent="0.35">
      <c r="A15" s="226"/>
      <c r="B15" s="92">
        <v>0</v>
      </c>
      <c r="C15" s="223"/>
      <c r="D15" s="232">
        <v>0</v>
      </c>
      <c r="E15" s="233"/>
      <c r="F15" s="232">
        <v>0</v>
      </c>
      <c r="G15" s="233"/>
      <c r="H15" s="232">
        <v>0</v>
      </c>
      <c r="I15" s="233"/>
      <c r="J15" s="232">
        <v>0</v>
      </c>
      <c r="K15" s="233"/>
      <c r="L15" s="232">
        <v>0</v>
      </c>
      <c r="M15" s="233"/>
      <c r="N15" s="232">
        <v>0</v>
      </c>
      <c r="O15" s="233"/>
      <c r="P15" s="232" t="s">
        <v>10</v>
      </c>
      <c r="Q15" s="233"/>
    </row>
    <row r="16" spans="1:19" ht="12.75" customHeight="1" x14ac:dyDescent="0.35">
      <c r="A16" s="226"/>
      <c r="B16" s="92">
        <v>0</v>
      </c>
      <c r="C16" s="223"/>
      <c r="D16" s="232">
        <v>0</v>
      </c>
      <c r="E16" s="233"/>
      <c r="F16" s="232">
        <v>0</v>
      </c>
      <c r="G16" s="233"/>
      <c r="H16" s="232">
        <v>0</v>
      </c>
      <c r="I16" s="233"/>
      <c r="J16" s="232">
        <v>0</v>
      </c>
      <c r="K16" s="233"/>
      <c r="L16" s="232">
        <v>0</v>
      </c>
      <c r="M16" s="233"/>
      <c r="N16" s="232">
        <v>0</v>
      </c>
      <c r="O16" s="233"/>
      <c r="P16" s="232" t="s">
        <v>10</v>
      </c>
      <c r="Q16" s="233"/>
    </row>
    <row r="17" spans="1:17" ht="42.75" customHeight="1" x14ac:dyDescent="0.35">
      <c r="A17" s="226"/>
      <c r="B17" s="94">
        <v>0</v>
      </c>
      <c r="C17" s="224"/>
      <c r="D17" s="228">
        <v>0</v>
      </c>
      <c r="E17" s="229"/>
      <c r="F17" s="228" t="s">
        <v>429</v>
      </c>
      <c r="G17" s="229"/>
      <c r="H17" s="228" t="s">
        <v>430</v>
      </c>
      <c r="I17" s="229"/>
      <c r="J17" s="228" t="s">
        <v>431</v>
      </c>
      <c r="K17" s="229"/>
      <c r="L17" s="228" t="s">
        <v>432</v>
      </c>
      <c r="M17" s="229"/>
      <c r="N17" s="228" t="s">
        <v>417</v>
      </c>
      <c r="O17" s="229"/>
      <c r="P17" s="228">
        <v>0</v>
      </c>
      <c r="Q17" s="229"/>
    </row>
    <row r="18" spans="1:17" ht="18" customHeight="1" x14ac:dyDescent="0.35">
      <c r="A18" s="226"/>
      <c r="B18" s="93">
        <v>0</v>
      </c>
      <c r="C18" s="130" t="s">
        <v>174</v>
      </c>
      <c r="D18" s="220">
        <v>0</v>
      </c>
      <c r="E18" s="221"/>
      <c r="F18" s="220">
        <v>0</v>
      </c>
      <c r="G18" s="221"/>
      <c r="H18" s="220">
        <v>0</v>
      </c>
      <c r="I18" s="221"/>
      <c r="J18" s="220">
        <v>0</v>
      </c>
      <c r="K18" s="221"/>
      <c r="L18" s="220">
        <v>0</v>
      </c>
      <c r="M18" s="221"/>
      <c r="N18" s="220">
        <v>0</v>
      </c>
      <c r="O18" s="221"/>
      <c r="P18" s="220">
        <v>0</v>
      </c>
      <c r="Q18" s="221"/>
    </row>
    <row r="19" spans="1:17" ht="12.75" customHeight="1" x14ac:dyDescent="0.35">
      <c r="A19" s="226"/>
      <c r="B19" s="93">
        <v>0</v>
      </c>
      <c r="C19" s="131"/>
      <c r="D19" s="234"/>
      <c r="E19" s="235"/>
      <c r="F19" s="234"/>
      <c r="G19" s="235"/>
      <c r="H19" s="234"/>
      <c r="I19" s="235"/>
      <c r="J19" s="234"/>
      <c r="K19" s="235"/>
      <c r="L19" s="234"/>
      <c r="M19" s="235"/>
      <c r="N19" s="234"/>
      <c r="O19" s="235"/>
      <c r="P19" s="232">
        <v>0</v>
      </c>
      <c r="Q19" s="233"/>
    </row>
    <row r="20" spans="1:17" ht="9.75" customHeight="1" x14ac:dyDescent="0.35">
      <c r="A20" s="226"/>
      <c r="B20" s="93">
        <v>0</v>
      </c>
      <c r="C20" s="131"/>
      <c r="D20" s="234"/>
      <c r="E20" s="235"/>
      <c r="F20" s="234"/>
      <c r="G20" s="235"/>
      <c r="H20" s="234"/>
      <c r="I20" s="235"/>
      <c r="J20" s="234"/>
      <c r="K20" s="235"/>
      <c r="L20" s="234"/>
      <c r="M20" s="235"/>
      <c r="N20" s="234"/>
      <c r="O20" s="235"/>
      <c r="P20" s="234">
        <v>0</v>
      </c>
      <c r="Q20" s="235"/>
    </row>
    <row r="21" spans="1:17" ht="12.75" customHeight="1" x14ac:dyDescent="0.35">
      <c r="A21" s="226"/>
      <c r="B21" s="93">
        <v>0</v>
      </c>
      <c r="C21" s="131"/>
      <c r="D21" s="234"/>
      <c r="E21" s="235"/>
      <c r="F21" s="234"/>
      <c r="G21" s="235"/>
      <c r="H21" s="232"/>
      <c r="I21" s="233"/>
      <c r="J21" s="232"/>
      <c r="K21" s="233"/>
      <c r="L21" s="232"/>
      <c r="M21" s="233"/>
      <c r="N21" s="234"/>
      <c r="O21" s="235"/>
      <c r="P21" s="232">
        <v>0</v>
      </c>
      <c r="Q21" s="233"/>
    </row>
    <row r="22" spans="1:17" ht="14.25" customHeight="1" x14ac:dyDescent="0.35">
      <c r="A22" s="226"/>
      <c r="B22" s="93">
        <v>0</v>
      </c>
      <c r="C22" s="131"/>
      <c r="D22" s="234"/>
      <c r="E22" s="235"/>
      <c r="F22" s="234"/>
      <c r="G22" s="235"/>
      <c r="H22" s="234"/>
      <c r="I22" s="235"/>
      <c r="J22" s="234"/>
      <c r="K22" s="235"/>
      <c r="L22" s="234"/>
      <c r="M22" s="235"/>
      <c r="N22" s="234"/>
      <c r="O22" s="235"/>
      <c r="P22" s="232">
        <v>0</v>
      </c>
      <c r="Q22" s="233"/>
    </row>
    <row r="23" spans="1:17" ht="6.75" customHeight="1" x14ac:dyDescent="0.35">
      <c r="A23" s="226"/>
      <c r="B23" s="93">
        <v>0</v>
      </c>
      <c r="C23" s="131"/>
      <c r="D23" s="232"/>
      <c r="E23" s="233"/>
      <c r="F23" s="232"/>
      <c r="G23" s="233"/>
      <c r="H23" s="232"/>
      <c r="I23" s="233"/>
      <c r="J23" s="232"/>
      <c r="K23" s="233"/>
      <c r="L23" s="232"/>
      <c r="M23" s="233"/>
      <c r="N23" s="232"/>
      <c r="O23" s="233"/>
      <c r="P23" s="232">
        <v>0</v>
      </c>
      <c r="Q23" s="233"/>
    </row>
    <row r="24" spans="1:17" ht="12" customHeight="1" x14ac:dyDescent="0.35">
      <c r="A24" s="226"/>
      <c r="B24" s="93">
        <v>0</v>
      </c>
      <c r="C24" s="131"/>
      <c r="D24" s="232"/>
      <c r="E24" s="233"/>
      <c r="F24" s="232"/>
      <c r="G24" s="233"/>
      <c r="H24" s="232"/>
      <c r="I24" s="233"/>
      <c r="J24" s="232"/>
      <c r="K24" s="233"/>
      <c r="L24" s="232"/>
      <c r="M24" s="233"/>
      <c r="N24" s="232"/>
      <c r="O24" s="233"/>
      <c r="P24" s="232">
        <v>0</v>
      </c>
      <c r="Q24" s="233"/>
    </row>
    <row r="25" spans="1:17" ht="11.25" customHeight="1" x14ac:dyDescent="0.35">
      <c r="A25" s="227"/>
      <c r="B25" s="95">
        <v>0</v>
      </c>
      <c r="C25" s="132"/>
      <c r="D25" s="228"/>
      <c r="E25" s="229"/>
      <c r="F25" s="228"/>
      <c r="G25" s="229"/>
      <c r="H25" s="228"/>
      <c r="I25" s="229"/>
      <c r="J25" s="228"/>
      <c r="K25" s="229"/>
      <c r="L25" s="228"/>
      <c r="M25" s="229"/>
      <c r="N25" s="228"/>
      <c r="O25" s="229"/>
      <c r="P25" s="230">
        <v>0</v>
      </c>
      <c r="Q25" s="231"/>
    </row>
    <row r="26" spans="1:17" ht="30" customHeight="1" x14ac:dyDescent="0.35">
      <c r="A26" s="225">
        <v>2</v>
      </c>
      <c r="B26" s="91" t="s">
        <v>433</v>
      </c>
      <c r="C26" s="42" t="s">
        <v>5</v>
      </c>
      <c r="D26" s="236" t="s">
        <v>254</v>
      </c>
      <c r="E26" s="237"/>
      <c r="F26" s="236" t="s">
        <v>255</v>
      </c>
      <c r="G26" s="237"/>
      <c r="H26" s="236" t="s">
        <v>256</v>
      </c>
      <c r="I26" s="237"/>
      <c r="J26" s="236" t="s">
        <v>257</v>
      </c>
      <c r="K26" s="237"/>
      <c r="L26" s="236" t="s">
        <v>258</v>
      </c>
      <c r="M26" s="237"/>
      <c r="N26" s="236" t="s">
        <v>259</v>
      </c>
      <c r="O26" s="237"/>
      <c r="P26" s="236" t="s">
        <v>260</v>
      </c>
      <c r="Q26" s="237"/>
    </row>
    <row r="27" spans="1:17" ht="11.25" customHeight="1" x14ac:dyDescent="0.35">
      <c r="A27" s="226"/>
      <c r="B27" s="92">
        <v>0</v>
      </c>
      <c r="C27" s="217" t="s">
        <v>173</v>
      </c>
      <c r="D27" s="220">
        <v>0</v>
      </c>
      <c r="E27" s="221"/>
      <c r="F27" s="220">
        <v>0</v>
      </c>
      <c r="G27" s="221"/>
      <c r="H27" s="220">
        <v>0</v>
      </c>
      <c r="I27" s="221"/>
      <c r="J27" s="220">
        <v>0</v>
      </c>
      <c r="K27" s="221"/>
      <c r="L27" s="220">
        <v>0</v>
      </c>
      <c r="M27" s="221"/>
      <c r="N27" s="220">
        <v>0</v>
      </c>
      <c r="O27" s="221"/>
      <c r="P27" s="220">
        <v>0</v>
      </c>
      <c r="Q27" s="221"/>
    </row>
    <row r="28" spans="1:17" ht="103.5" customHeight="1" x14ac:dyDescent="0.35">
      <c r="A28" s="226"/>
      <c r="B28" s="93" t="s">
        <v>434</v>
      </c>
      <c r="C28" s="218"/>
      <c r="D28" s="234" t="s">
        <v>421</v>
      </c>
      <c r="E28" s="235"/>
      <c r="F28" s="234" t="s">
        <v>422</v>
      </c>
      <c r="G28" s="235"/>
      <c r="H28" s="234" t="s">
        <v>435</v>
      </c>
      <c r="I28" s="235"/>
      <c r="J28" s="234" t="s">
        <v>435</v>
      </c>
      <c r="K28" s="235"/>
      <c r="L28" s="234" t="s">
        <v>435</v>
      </c>
      <c r="M28" s="235"/>
      <c r="N28" s="234" t="s">
        <v>424</v>
      </c>
      <c r="O28" s="235"/>
      <c r="P28" s="234">
        <v>0</v>
      </c>
      <c r="Q28" s="235"/>
    </row>
    <row r="29" spans="1:17" ht="21" customHeight="1" x14ac:dyDescent="0.35">
      <c r="A29" s="226"/>
      <c r="B29" s="92">
        <v>0</v>
      </c>
      <c r="C29" s="218"/>
      <c r="D29" s="234">
        <v>0</v>
      </c>
      <c r="E29" s="235"/>
      <c r="F29" s="234">
        <v>4</v>
      </c>
      <c r="G29" s="235"/>
      <c r="H29" s="234">
        <v>4</v>
      </c>
      <c r="I29" s="235"/>
      <c r="J29" s="234">
        <v>4</v>
      </c>
      <c r="K29" s="235"/>
      <c r="L29" s="234">
        <v>4</v>
      </c>
      <c r="M29" s="235"/>
      <c r="N29" s="234">
        <v>3</v>
      </c>
      <c r="O29" s="235"/>
      <c r="P29" s="234">
        <v>0</v>
      </c>
      <c r="Q29" s="235"/>
    </row>
    <row r="30" spans="1:17" ht="30.75" customHeight="1" x14ac:dyDescent="0.35">
      <c r="A30" s="226"/>
      <c r="B30" s="92">
        <v>0</v>
      </c>
      <c r="C30" s="218"/>
      <c r="D30" s="234">
        <v>0</v>
      </c>
      <c r="E30" s="235"/>
      <c r="F30" s="234" t="s">
        <v>426</v>
      </c>
      <c r="G30" s="235"/>
      <c r="H30" s="234" t="s">
        <v>436</v>
      </c>
      <c r="I30" s="235"/>
      <c r="J30" s="234" t="s">
        <v>436</v>
      </c>
      <c r="K30" s="235"/>
      <c r="L30" s="234" t="s">
        <v>436</v>
      </c>
      <c r="M30" s="235"/>
      <c r="N30" s="234" t="s">
        <v>476</v>
      </c>
      <c r="O30" s="235"/>
      <c r="P30" s="234">
        <v>0</v>
      </c>
      <c r="Q30" s="235"/>
    </row>
    <row r="31" spans="1:17" ht="20.25" customHeight="1" x14ac:dyDescent="0.35">
      <c r="A31" s="226"/>
      <c r="B31" s="92">
        <v>0</v>
      </c>
      <c r="C31" s="218"/>
      <c r="D31" s="234">
        <v>0</v>
      </c>
      <c r="E31" s="235"/>
      <c r="F31" s="234">
        <v>0</v>
      </c>
      <c r="G31" s="235"/>
      <c r="H31" s="234">
        <v>0</v>
      </c>
      <c r="I31" s="235"/>
      <c r="J31" s="234">
        <v>0</v>
      </c>
      <c r="K31" s="235"/>
      <c r="L31" s="234">
        <v>0</v>
      </c>
      <c r="M31" s="235"/>
      <c r="N31" s="234">
        <v>0</v>
      </c>
      <c r="O31" s="235"/>
      <c r="P31" s="234">
        <v>0</v>
      </c>
      <c r="Q31" s="235"/>
    </row>
    <row r="32" spans="1:17" ht="12.75" customHeight="1" x14ac:dyDescent="0.35">
      <c r="A32" s="226"/>
      <c r="B32" s="92">
        <v>0</v>
      </c>
      <c r="C32" s="218"/>
      <c r="D32" s="232">
        <v>0</v>
      </c>
      <c r="E32" s="233"/>
      <c r="F32" s="232">
        <v>0</v>
      </c>
      <c r="G32" s="233"/>
      <c r="H32" s="232">
        <v>0</v>
      </c>
      <c r="I32" s="233"/>
      <c r="J32" s="232">
        <v>0</v>
      </c>
      <c r="K32" s="233"/>
      <c r="L32" s="232">
        <v>0</v>
      </c>
      <c r="M32" s="233"/>
      <c r="N32" s="232">
        <v>0</v>
      </c>
      <c r="O32" s="233"/>
      <c r="P32" s="232">
        <v>0</v>
      </c>
      <c r="Q32" s="233"/>
    </row>
    <row r="33" spans="1:17" ht="9.75" customHeight="1" x14ac:dyDescent="0.35">
      <c r="A33" s="226"/>
      <c r="B33" s="94">
        <v>0</v>
      </c>
      <c r="C33" s="218"/>
      <c r="D33" s="232">
        <v>0</v>
      </c>
      <c r="E33" s="233"/>
      <c r="F33" s="232">
        <v>0</v>
      </c>
      <c r="G33" s="233"/>
      <c r="H33" s="232">
        <v>0</v>
      </c>
      <c r="I33" s="233"/>
      <c r="J33" s="232">
        <v>0</v>
      </c>
      <c r="K33" s="233"/>
      <c r="L33" s="232">
        <v>0</v>
      </c>
      <c r="M33" s="233"/>
      <c r="N33" s="232">
        <v>0</v>
      </c>
      <c r="O33" s="233"/>
      <c r="P33" s="232">
        <v>0</v>
      </c>
      <c r="Q33" s="233"/>
    </row>
    <row r="34" spans="1:17" ht="30" customHeight="1" x14ac:dyDescent="0.35">
      <c r="A34" s="226"/>
      <c r="B34" s="93">
        <v>0</v>
      </c>
      <c r="C34" s="219"/>
      <c r="D34" s="228">
        <v>0</v>
      </c>
      <c r="E34" s="229"/>
      <c r="F34" s="228" t="s">
        <v>429</v>
      </c>
      <c r="G34" s="229"/>
      <c r="H34" s="230" t="s">
        <v>437</v>
      </c>
      <c r="I34" s="231"/>
      <c r="J34" s="228" t="s">
        <v>437</v>
      </c>
      <c r="K34" s="229"/>
      <c r="L34" s="230" t="s">
        <v>437</v>
      </c>
      <c r="M34" s="231"/>
      <c r="N34" s="230" t="s">
        <v>438</v>
      </c>
      <c r="O34" s="231"/>
      <c r="P34" s="230">
        <v>0</v>
      </c>
      <c r="Q34" s="231"/>
    </row>
    <row r="35" spans="1:17" ht="12" customHeight="1" x14ac:dyDescent="0.35">
      <c r="A35" s="226"/>
      <c r="B35" s="93">
        <v>0</v>
      </c>
      <c r="C35" s="130" t="s">
        <v>174</v>
      </c>
      <c r="D35" s="220">
        <v>0</v>
      </c>
      <c r="E35" s="221"/>
      <c r="F35" s="220">
        <v>0</v>
      </c>
      <c r="G35" s="221"/>
      <c r="H35" s="220">
        <v>0</v>
      </c>
      <c r="I35" s="221"/>
      <c r="J35" s="220">
        <v>0</v>
      </c>
      <c r="K35" s="221"/>
      <c r="L35" s="220">
        <v>0</v>
      </c>
      <c r="M35" s="221"/>
      <c r="N35" s="220">
        <v>0</v>
      </c>
      <c r="O35" s="221"/>
      <c r="P35" s="220">
        <v>0</v>
      </c>
      <c r="Q35" s="221"/>
    </row>
    <row r="36" spans="1:17" ht="27.75" customHeight="1" x14ac:dyDescent="0.35">
      <c r="A36" s="226"/>
      <c r="B36" s="93">
        <v>0</v>
      </c>
      <c r="C36" s="131"/>
      <c r="D36" s="234">
        <v>0</v>
      </c>
      <c r="E36" s="235"/>
      <c r="F36" s="234">
        <v>0</v>
      </c>
      <c r="G36" s="235"/>
      <c r="H36" s="232">
        <v>0</v>
      </c>
      <c r="I36" s="233"/>
      <c r="J36" s="234">
        <v>0</v>
      </c>
      <c r="K36" s="235"/>
      <c r="L36" s="234">
        <v>0</v>
      </c>
      <c r="M36" s="235"/>
      <c r="N36" s="234" t="s">
        <v>424</v>
      </c>
      <c r="O36" s="235"/>
      <c r="P36" s="232">
        <v>0</v>
      </c>
      <c r="Q36" s="233"/>
    </row>
    <row r="37" spans="1:17" ht="21.75" customHeight="1" x14ac:dyDescent="0.35">
      <c r="A37" s="226"/>
      <c r="B37" s="93">
        <v>0</v>
      </c>
      <c r="C37" s="131"/>
      <c r="D37" s="234">
        <v>0</v>
      </c>
      <c r="E37" s="235"/>
      <c r="F37" s="234">
        <v>0</v>
      </c>
      <c r="G37" s="235"/>
      <c r="H37" s="234">
        <v>0</v>
      </c>
      <c r="I37" s="235"/>
      <c r="J37" s="234">
        <v>0</v>
      </c>
      <c r="K37" s="235"/>
      <c r="L37" s="234">
        <v>0</v>
      </c>
      <c r="M37" s="235"/>
      <c r="N37" s="234">
        <v>3</v>
      </c>
      <c r="O37" s="235"/>
      <c r="P37" s="234">
        <v>0</v>
      </c>
      <c r="Q37" s="235"/>
    </row>
    <row r="38" spans="1:17" ht="33" customHeight="1" x14ac:dyDescent="0.35">
      <c r="A38" s="226"/>
      <c r="B38" s="93">
        <v>0</v>
      </c>
      <c r="C38" s="131"/>
      <c r="D38" s="234">
        <v>0</v>
      </c>
      <c r="E38" s="235"/>
      <c r="F38" s="234">
        <v>0</v>
      </c>
      <c r="G38" s="235"/>
      <c r="H38" s="232">
        <v>0</v>
      </c>
      <c r="I38" s="233"/>
      <c r="J38" s="232">
        <v>0</v>
      </c>
      <c r="K38" s="233"/>
      <c r="L38" s="234">
        <v>0</v>
      </c>
      <c r="M38" s="235"/>
      <c r="N38" s="234" t="s">
        <v>476</v>
      </c>
      <c r="O38" s="235"/>
      <c r="P38" s="232">
        <v>0</v>
      </c>
      <c r="Q38" s="233"/>
    </row>
    <row r="39" spans="1:17" ht="5.25" customHeight="1" x14ac:dyDescent="0.35">
      <c r="A39" s="226"/>
      <c r="B39" s="93">
        <v>0</v>
      </c>
      <c r="C39" s="131"/>
      <c r="D39" s="234">
        <v>0</v>
      </c>
      <c r="E39" s="235"/>
      <c r="F39" s="234">
        <v>0</v>
      </c>
      <c r="G39" s="235"/>
      <c r="H39" s="232">
        <v>0</v>
      </c>
      <c r="I39" s="233"/>
      <c r="J39" s="234">
        <v>0</v>
      </c>
      <c r="K39" s="235"/>
      <c r="L39" s="234">
        <v>0</v>
      </c>
      <c r="M39" s="235"/>
      <c r="N39" s="234">
        <v>0</v>
      </c>
      <c r="O39" s="235"/>
      <c r="P39" s="232">
        <v>0</v>
      </c>
      <c r="Q39" s="233"/>
    </row>
    <row r="40" spans="1:17" ht="9.9499999999999993" customHeight="1" x14ac:dyDescent="0.35">
      <c r="A40" s="226"/>
      <c r="B40" s="93">
        <v>0</v>
      </c>
      <c r="C40" s="131"/>
      <c r="D40" s="232">
        <v>0</v>
      </c>
      <c r="E40" s="233"/>
      <c r="F40" s="232">
        <v>0</v>
      </c>
      <c r="G40" s="233"/>
      <c r="H40" s="232">
        <v>0</v>
      </c>
      <c r="I40" s="233"/>
      <c r="J40" s="232">
        <v>0</v>
      </c>
      <c r="K40" s="233"/>
      <c r="L40" s="232">
        <v>0</v>
      </c>
      <c r="M40" s="233"/>
      <c r="N40" s="232">
        <v>0</v>
      </c>
      <c r="O40" s="233"/>
      <c r="P40" s="232">
        <v>0</v>
      </c>
      <c r="Q40" s="233"/>
    </row>
    <row r="41" spans="1:17" ht="9.9499999999999993" customHeight="1" x14ac:dyDescent="0.35">
      <c r="A41" s="226"/>
      <c r="B41" s="93">
        <v>0</v>
      </c>
      <c r="C41" s="131"/>
      <c r="D41" s="232">
        <v>0</v>
      </c>
      <c r="E41" s="233"/>
      <c r="F41" s="232">
        <v>0</v>
      </c>
      <c r="G41" s="233"/>
      <c r="H41" s="232">
        <v>0</v>
      </c>
      <c r="I41" s="233"/>
      <c r="J41" s="232">
        <v>0</v>
      </c>
      <c r="K41" s="233"/>
      <c r="L41" s="232">
        <v>0</v>
      </c>
      <c r="M41" s="233"/>
      <c r="N41" s="232">
        <v>0</v>
      </c>
      <c r="O41" s="233"/>
      <c r="P41" s="232">
        <v>0</v>
      </c>
      <c r="Q41" s="233"/>
    </row>
    <row r="42" spans="1:17" ht="20.25" customHeight="1" x14ac:dyDescent="0.35">
      <c r="A42" s="227"/>
      <c r="B42" s="95">
        <v>0</v>
      </c>
      <c r="C42" s="132"/>
      <c r="D42" s="228">
        <v>0</v>
      </c>
      <c r="E42" s="229"/>
      <c r="F42" s="228">
        <v>0</v>
      </c>
      <c r="G42" s="229"/>
      <c r="H42" s="230">
        <v>0</v>
      </c>
      <c r="I42" s="231"/>
      <c r="J42" s="228">
        <v>0</v>
      </c>
      <c r="K42" s="229"/>
      <c r="L42" s="230">
        <v>0</v>
      </c>
      <c r="M42" s="231"/>
      <c r="N42" s="230" t="s">
        <v>438</v>
      </c>
      <c r="O42" s="231"/>
      <c r="P42" s="230">
        <v>0</v>
      </c>
      <c r="Q42" s="231"/>
    </row>
    <row r="43" spans="1:17" ht="30" customHeight="1" x14ac:dyDescent="0.35">
      <c r="A43" s="225">
        <v>3</v>
      </c>
      <c r="B43" s="91" t="s">
        <v>439</v>
      </c>
      <c r="C43" s="42" t="s">
        <v>5</v>
      </c>
      <c r="D43" s="236" t="s">
        <v>254</v>
      </c>
      <c r="E43" s="237"/>
      <c r="F43" s="236" t="s">
        <v>255</v>
      </c>
      <c r="G43" s="237"/>
      <c r="H43" s="236" t="s">
        <v>256</v>
      </c>
      <c r="I43" s="237"/>
      <c r="J43" s="236" t="s">
        <v>257</v>
      </c>
      <c r="K43" s="237"/>
      <c r="L43" s="236" t="s">
        <v>258</v>
      </c>
      <c r="M43" s="237"/>
      <c r="N43" s="236" t="s">
        <v>259</v>
      </c>
      <c r="O43" s="237"/>
      <c r="P43" s="236" t="s">
        <v>260</v>
      </c>
      <c r="Q43" s="237"/>
    </row>
    <row r="44" spans="1:17" ht="10.5" customHeight="1" x14ac:dyDescent="0.35">
      <c r="A44" s="226"/>
      <c r="B44" s="92">
        <v>0</v>
      </c>
      <c r="C44" s="217" t="s">
        <v>173</v>
      </c>
      <c r="D44" s="220">
        <v>0</v>
      </c>
      <c r="E44" s="221"/>
      <c r="F44" s="220">
        <v>0</v>
      </c>
      <c r="G44" s="221"/>
      <c r="H44" s="220">
        <v>0</v>
      </c>
      <c r="I44" s="221"/>
      <c r="J44" s="220">
        <v>0</v>
      </c>
      <c r="K44" s="221"/>
      <c r="L44" s="220">
        <v>0</v>
      </c>
      <c r="M44" s="221"/>
      <c r="N44" s="220">
        <v>0</v>
      </c>
      <c r="O44" s="221"/>
      <c r="P44" s="220">
        <v>0</v>
      </c>
      <c r="Q44" s="221"/>
    </row>
    <row r="45" spans="1:17" ht="102.75" customHeight="1" x14ac:dyDescent="0.35">
      <c r="A45" s="226"/>
      <c r="B45" s="93" t="s">
        <v>440</v>
      </c>
      <c r="C45" s="218"/>
      <c r="D45" s="234" t="s">
        <v>421</v>
      </c>
      <c r="E45" s="235"/>
      <c r="F45" s="234" t="s">
        <v>422</v>
      </c>
      <c r="G45" s="235"/>
      <c r="H45" s="234" t="s">
        <v>435</v>
      </c>
      <c r="I45" s="235"/>
      <c r="J45" s="234" t="s">
        <v>435</v>
      </c>
      <c r="K45" s="235"/>
      <c r="L45" s="234" t="s">
        <v>435</v>
      </c>
      <c r="M45" s="235"/>
      <c r="N45" s="234" t="s">
        <v>441</v>
      </c>
      <c r="O45" s="235"/>
      <c r="P45" s="234">
        <v>0</v>
      </c>
      <c r="Q45" s="235"/>
    </row>
    <row r="46" spans="1:17" ht="30" customHeight="1" x14ac:dyDescent="0.35">
      <c r="A46" s="226"/>
      <c r="B46" s="92">
        <v>0</v>
      </c>
      <c r="C46" s="218"/>
      <c r="D46" s="234">
        <v>0</v>
      </c>
      <c r="E46" s="235"/>
      <c r="F46" s="234">
        <v>4</v>
      </c>
      <c r="G46" s="235"/>
      <c r="H46" s="234">
        <v>4</v>
      </c>
      <c r="I46" s="235"/>
      <c r="J46" s="234">
        <v>4</v>
      </c>
      <c r="K46" s="235"/>
      <c r="L46" s="234">
        <v>4</v>
      </c>
      <c r="M46" s="235"/>
      <c r="N46" s="234">
        <v>4</v>
      </c>
      <c r="O46" s="235"/>
      <c r="P46" s="234">
        <v>0</v>
      </c>
      <c r="Q46" s="235"/>
    </row>
    <row r="47" spans="1:17" ht="30" customHeight="1" x14ac:dyDescent="0.35">
      <c r="A47" s="226"/>
      <c r="B47" s="92">
        <v>0</v>
      </c>
      <c r="C47" s="218"/>
      <c r="D47" s="234">
        <v>0</v>
      </c>
      <c r="E47" s="235"/>
      <c r="F47" s="234" t="s">
        <v>426</v>
      </c>
      <c r="G47" s="235"/>
      <c r="H47" s="234" t="s">
        <v>436</v>
      </c>
      <c r="I47" s="235"/>
      <c r="J47" s="234" t="s">
        <v>436</v>
      </c>
      <c r="K47" s="235"/>
      <c r="L47" s="234" t="s">
        <v>436</v>
      </c>
      <c r="M47" s="235"/>
      <c r="N47" s="234" t="s">
        <v>442</v>
      </c>
      <c r="O47" s="235"/>
      <c r="P47" s="234">
        <v>0</v>
      </c>
      <c r="Q47" s="235"/>
    </row>
    <row r="48" spans="1:17" ht="10.5" customHeight="1" x14ac:dyDescent="0.35">
      <c r="A48" s="226"/>
      <c r="B48" s="92">
        <v>0</v>
      </c>
      <c r="C48" s="218"/>
      <c r="D48" s="234">
        <v>0</v>
      </c>
      <c r="E48" s="235"/>
      <c r="F48" s="234">
        <v>0</v>
      </c>
      <c r="G48" s="235"/>
      <c r="H48" s="234">
        <v>0</v>
      </c>
      <c r="I48" s="235"/>
      <c r="J48" s="234">
        <v>0</v>
      </c>
      <c r="K48" s="235"/>
      <c r="L48" s="234">
        <v>0</v>
      </c>
      <c r="M48" s="235"/>
      <c r="N48" s="234">
        <v>0</v>
      </c>
      <c r="O48" s="235"/>
      <c r="P48" s="234">
        <v>0</v>
      </c>
      <c r="Q48" s="235"/>
    </row>
    <row r="49" spans="1:17" ht="7.5" customHeight="1" x14ac:dyDescent="0.35">
      <c r="A49" s="226"/>
      <c r="B49" s="92">
        <v>0</v>
      </c>
      <c r="C49" s="218"/>
      <c r="D49" s="232">
        <v>0</v>
      </c>
      <c r="E49" s="233"/>
      <c r="F49" s="232">
        <v>0</v>
      </c>
      <c r="G49" s="233"/>
      <c r="H49" s="232">
        <v>0</v>
      </c>
      <c r="I49" s="233"/>
      <c r="J49" s="232">
        <v>0</v>
      </c>
      <c r="K49" s="233"/>
      <c r="L49" s="232">
        <v>0</v>
      </c>
      <c r="M49" s="233"/>
      <c r="N49" s="232">
        <v>0</v>
      </c>
      <c r="O49" s="233"/>
      <c r="P49" s="234">
        <v>0</v>
      </c>
      <c r="Q49" s="235"/>
    </row>
    <row r="50" spans="1:17" ht="12" customHeight="1" x14ac:dyDescent="0.35">
      <c r="A50" s="226"/>
      <c r="B50" s="94">
        <v>0</v>
      </c>
      <c r="C50" s="218"/>
      <c r="D50" s="232">
        <v>0</v>
      </c>
      <c r="E50" s="233"/>
      <c r="F50" s="232">
        <v>0</v>
      </c>
      <c r="G50" s="233"/>
      <c r="H50" s="232">
        <v>0</v>
      </c>
      <c r="I50" s="233"/>
      <c r="J50" s="232">
        <v>0</v>
      </c>
      <c r="K50" s="233"/>
      <c r="L50" s="232">
        <v>0</v>
      </c>
      <c r="M50" s="233"/>
      <c r="N50" s="232">
        <v>0</v>
      </c>
      <c r="O50" s="233"/>
      <c r="P50" s="232">
        <v>0</v>
      </c>
      <c r="Q50" s="233"/>
    </row>
    <row r="51" spans="1:17" ht="36.75" customHeight="1" x14ac:dyDescent="0.35">
      <c r="A51" s="226"/>
      <c r="B51" s="93">
        <v>0</v>
      </c>
      <c r="C51" s="219"/>
      <c r="D51" s="228">
        <v>0</v>
      </c>
      <c r="E51" s="229"/>
      <c r="F51" s="228" t="s">
        <v>429</v>
      </c>
      <c r="G51" s="229"/>
      <c r="H51" s="230" t="s">
        <v>437</v>
      </c>
      <c r="I51" s="231"/>
      <c r="J51" s="228" t="s">
        <v>437</v>
      </c>
      <c r="K51" s="229"/>
      <c r="L51" s="230" t="s">
        <v>437</v>
      </c>
      <c r="M51" s="231"/>
      <c r="N51" s="228" t="s">
        <v>443</v>
      </c>
      <c r="O51" s="229"/>
      <c r="P51" s="228">
        <v>0</v>
      </c>
      <c r="Q51" s="229"/>
    </row>
    <row r="52" spans="1:17" ht="6.75" customHeight="1" x14ac:dyDescent="0.35">
      <c r="A52" s="226"/>
      <c r="B52" s="93">
        <v>0</v>
      </c>
      <c r="C52" s="130" t="s">
        <v>174</v>
      </c>
      <c r="D52" s="220">
        <v>0</v>
      </c>
      <c r="E52" s="221"/>
      <c r="F52" s="220">
        <v>0</v>
      </c>
      <c r="G52" s="221"/>
      <c r="H52" s="220">
        <v>0</v>
      </c>
      <c r="I52" s="221"/>
      <c r="J52" s="220">
        <v>0</v>
      </c>
      <c r="K52" s="221"/>
      <c r="L52" s="220">
        <v>0</v>
      </c>
      <c r="M52" s="221"/>
      <c r="N52" s="220">
        <v>0</v>
      </c>
      <c r="O52" s="221"/>
      <c r="P52" s="220">
        <v>0</v>
      </c>
      <c r="Q52" s="221"/>
    </row>
    <row r="53" spans="1:17" ht="9" customHeight="1" x14ac:dyDescent="0.35">
      <c r="A53" s="226"/>
      <c r="B53" s="93">
        <v>0</v>
      </c>
      <c r="C53" s="131"/>
      <c r="D53" s="234">
        <v>0</v>
      </c>
      <c r="E53" s="235"/>
      <c r="F53" s="234">
        <v>0</v>
      </c>
      <c r="G53" s="235"/>
      <c r="H53" s="234">
        <v>0</v>
      </c>
      <c r="I53" s="235"/>
      <c r="J53" s="234">
        <v>0</v>
      </c>
      <c r="K53" s="235"/>
      <c r="L53" s="234">
        <v>0</v>
      </c>
      <c r="M53" s="235"/>
      <c r="N53" s="234">
        <v>0</v>
      </c>
      <c r="O53" s="235"/>
      <c r="P53" s="232">
        <v>0</v>
      </c>
      <c r="Q53" s="233"/>
    </row>
    <row r="54" spans="1:17" ht="7.5" customHeight="1" x14ac:dyDescent="0.35">
      <c r="A54" s="226"/>
      <c r="B54" s="93">
        <v>0</v>
      </c>
      <c r="C54" s="131"/>
      <c r="D54" s="234">
        <v>0</v>
      </c>
      <c r="E54" s="235"/>
      <c r="F54" s="234">
        <v>0</v>
      </c>
      <c r="G54" s="235"/>
      <c r="H54" s="234">
        <v>0</v>
      </c>
      <c r="I54" s="235"/>
      <c r="J54" s="234">
        <v>0</v>
      </c>
      <c r="K54" s="235"/>
      <c r="L54" s="234">
        <v>0</v>
      </c>
      <c r="M54" s="235"/>
      <c r="N54" s="234">
        <v>0</v>
      </c>
      <c r="O54" s="235"/>
      <c r="P54" s="234">
        <v>0</v>
      </c>
      <c r="Q54" s="235"/>
    </row>
    <row r="55" spans="1:17" ht="16.5" customHeight="1" x14ac:dyDescent="0.35">
      <c r="A55" s="226"/>
      <c r="B55" s="93">
        <v>0</v>
      </c>
      <c r="C55" s="131"/>
      <c r="D55" s="234">
        <v>0</v>
      </c>
      <c r="E55" s="235"/>
      <c r="F55" s="234">
        <v>0</v>
      </c>
      <c r="G55" s="235"/>
      <c r="H55" s="234">
        <v>0</v>
      </c>
      <c r="I55" s="235"/>
      <c r="J55" s="232">
        <v>0</v>
      </c>
      <c r="K55" s="233"/>
      <c r="L55" s="234">
        <v>0</v>
      </c>
      <c r="M55" s="235"/>
      <c r="N55" s="234">
        <v>0</v>
      </c>
      <c r="O55" s="235"/>
      <c r="P55" s="232">
        <v>0</v>
      </c>
      <c r="Q55" s="233"/>
    </row>
    <row r="56" spans="1:17" ht="8.25" customHeight="1" x14ac:dyDescent="0.35">
      <c r="A56" s="226"/>
      <c r="B56" s="93">
        <v>0</v>
      </c>
      <c r="C56" s="131"/>
      <c r="D56" s="234">
        <v>0</v>
      </c>
      <c r="E56" s="235"/>
      <c r="F56" s="234">
        <v>0</v>
      </c>
      <c r="G56" s="235"/>
      <c r="H56" s="234">
        <v>0</v>
      </c>
      <c r="I56" s="235"/>
      <c r="J56" s="234">
        <v>0</v>
      </c>
      <c r="K56" s="235"/>
      <c r="L56" s="234">
        <v>0</v>
      </c>
      <c r="M56" s="235"/>
      <c r="N56" s="234">
        <v>0</v>
      </c>
      <c r="O56" s="235"/>
      <c r="P56" s="232">
        <v>0</v>
      </c>
      <c r="Q56" s="233"/>
    </row>
    <row r="57" spans="1:17" ht="9.75" customHeight="1" x14ac:dyDescent="0.35">
      <c r="A57" s="226"/>
      <c r="B57" s="93">
        <v>0</v>
      </c>
      <c r="C57" s="131"/>
      <c r="D57" s="232">
        <v>0</v>
      </c>
      <c r="E57" s="233"/>
      <c r="F57" s="232">
        <v>0</v>
      </c>
      <c r="G57" s="233"/>
      <c r="H57" s="232">
        <v>0</v>
      </c>
      <c r="I57" s="233"/>
      <c r="J57" s="232">
        <v>0</v>
      </c>
      <c r="K57" s="233"/>
      <c r="L57" s="232">
        <v>0</v>
      </c>
      <c r="M57" s="233"/>
      <c r="N57" s="232">
        <v>0</v>
      </c>
      <c r="O57" s="233"/>
      <c r="P57" s="232">
        <v>0</v>
      </c>
      <c r="Q57" s="233"/>
    </row>
    <row r="58" spans="1:17" ht="11.25" customHeight="1" x14ac:dyDescent="0.35">
      <c r="A58" s="226"/>
      <c r="B58" s="93">
        <v>0</v>
      </c>
      <c r="C58" s="131"/>
      <c r="D58" s="232">
        <v>0</v>
      </c>
      <c r="E58" s="233"/>
      <c r="F58" s="232">
        <v>0</v>
      </c>
      <c r="G58" s="233"/>
      <c r="H58" s="232">
        <v>0</v>
      </c>
      <c r="I58" s="233"/>
      <c r="J58" s="232">
        <v>0</v>
      </c>
      <c r="K58" s="233"/>
      <c r="L58" s="232">
        <v>0</v>
      </c>
      <c r="M58" s="233"/>
      <c r="N58" s="232">
        <v>0</v>
      </c>
      <c r="O58" s="233"/>
      <c r="P58" s="232">
        <v>0</v>
      </c>
      <c r="Q58" s="233"/>
    </row>
    <row r="59" spans="1:17" ht="19.5" customHeight="1" x14ac:dyDescent="0.35">
      <c r="A59" s="227"/>
      <c r="B59" s="95">
        <v>0</v>
      </c>
      <c r="C59" s="132"/>
      <c r="D59" s="228">
        <v>0</v>
      </c>
      <c r="E59" s="229"/>
      <c r="F59" s="228">
        <v>0</v>
      </c>
      <c r="G59" s="229"/>
      <c r="H59" s="230">
        <v>0</v>
      </c>
      <c r="I59" s="231"/>
      <c r="J59" s="228">
        <v>0</v>
      </c>
      <c r="K59" s="229"/>
      <c r="L59" s="230">
        <v>0</v>
      </c>
      <c r="M59" s="231"/>
      <c r="N59" s="228">
        <v>0</v>
      </c>
      <c r="O59" s="229"/>
      <c r="P59" s="230">
        <v>0</v>
      </c>
      <c r="Q59" s="231"/>
    </row>
    <row r="60" spans="1:17" ht="30" customHeight="1" x14ac:dyDescent="0.35">
      <c r="A60" s="225">
        <v>4</v>
      </c>
      <c r="B60" s="91" t="s">
        <v>444</v>
      </c>
      <c r="C60" s="42" t="s">
        <v>5</v>
      </c>
      <c r="D60" s="236" t="s">
        <v>254</v>
      </c>
      <c r="E60" s="237"/>
      <c r="F60" s="236" t="s">
        <v>255</v>
      </c>
      <c r="G60" s="237"/>
      <c r="H60" s="236" t="s">
        <v>256</v>
      </c>
      <c r="I60" s="237"/>
      <c r="J60" s="236" t="s">
        <v>257</v>
      </c>
      <c r="K60" s="237"/>
      <c r="L60" s="236" t="s">
        <v>258</v>
      </c>
      <c r="M60" s="237"/>
      <c r="N60" s="236" t="s">
        <v>259</v>
      </c>
      <c r="O60" s="237"/>
      <c r="P60" s="236" t="s">
        <v>260</v>
      </c>
      <c r="Q60" s="237"/>
    </row>
    <row r="61" spans="1:17" ht="9" customHeight="1" x14ac:dyDescent="0.35">
      <c r="A61" s="226"/>
      <c r="B61" s="92">
        <v>0</v>
      </c>
      <c r="C61" s="217" t="s">
        <v>173</v>
      </c>
      <c r="D61" s="220">
        <v>0</v>
      </c>
      <c r="E61" s="221"/>
      <c r="F61" s="220">
        <v>0</v>
      </c>
      <c r="G61" s="221"/>
      <c r="H61" s="220">
        <v>0</v>
      </c>
      <c r="I61" s="221"/>
      <c r="J61" s="220">
        <v>0</v>
      </c>
      <c r="K61" s="221"/>
      <c r="L61" s="220">
        <v>0</v>
      </c>
      <c r="M61" s="221"/>
      <c r="N61" s="220">
        <v>0</v>
      </c>
      <c r="O61" s="221"/>
      <c r="P61" s="220">
        <v>0</v>
      </c>
      <c r="Q61" s="221"/>
    </row>
    <row r="62" spans="1:17" ht="104.25" customHeight="1" x14ac:dyDescent="0.35">
      <c r="A62" s="226"/>
      <c r="B62" s="93" t="s">
        <v>413</v>
      </c>
      <c r="C62" s="218"/>
      <c r="D62" s="234" t="s">
        <v>421</v>
      </c>
      <c r="E62" s="235"/>
      <c r="F62" s="234" t="s">
        <v>422</v>
      </c>
      <c r="G62" s="235"/>
      <c r="H62" s="234" t="s">
        <v>435</v>
      </c>
      <c r="I62" s="235"/>
      <c r="J62" s="234" t="s">
        <v>435</v>
      </c>
      <c r="K62" s="235"/>
      <c r="L62" s="234" t="s">
        <v>435</v>
      </c>
      <c r="M62" s="235"/>
      <c r="N62" s="234" t="s">
        <v>85</v>
      </c>
      <c r="O62" s="235"/>
      <c r="P62" s="234">
        <v>0</v>
      </c>
      <c r="Q62" s="235"/>
    </row>
    <row r="63" spans="1:17" ht="30" customHeight="1" x14ac:dyDescent="0.35">
      <c r="A63" s="226"/>
      <c r="B63" s="92">
        <v>0</v>
      </c>
      <c r="C63" s="218"/>
      <c r="D63" s="234">
        <v>0</v>
      </c>
      <c r="E63" s="235"/>
      <c r="F63" s="234">
        <v>4</v>
      </c>
      <c r="G63" s="235"/>
      <c r="H63" s="234">
        <v>4</v>
      </c>
      <c r="I63" s="235"/>
      <c r="J63" s="234">
        <v>4</v>
      </c>
      <c r="K63" s="235"/>
      <c r="L63" s="234">
        <v>4</v>
      </c>
      <c r="M63" s="235"/>
      <c r="N63" s="234">
        <v>3</v>
      </c>
      <c r="O63" s="235"/>
      <c r="P63" s="234">
        <v>0</v>
      </c>
      <c r="Q63" s="235"/>
    </row>
    <row r="64" spans="1:17" ht="37.5" customHeight="1" x14ac:dyDescent="0.35">
      <c r="A64" s="226"/>
      <c r="B64" s="92">
        <v>0</v>
      </c>
      <c r="C64" s="218"/>
      <c r="D64" s="234">
        <v>0</v>
      </c>
      <c r="E64" s="235"/>
      <c r="F64" s="234" t="s">
        <v>426</v>
      </c>
      <c r="G64" s="235"/>
      <c r="H64" s="234" t="s">
        <v>436</v>
      </c>
      <c r="I64" s="235"/>
      <c r="J64" s="234" t="s">
        <v>436</v>
      </c>
      <c r="K64" s="235"/>
      <c r="L64" s="234" t="s">
        <v>436</v>
      </c>
      <c r="M64" s="235"/>
      <c r="N64" s="234" t="s">
        <v>445</v>
      </c>
      <c r="O64" s="235"/>
      <c r="P64" s="234">
        <v>0</v>
      </c>
      <c r="Q64" s="235"/>
    </row>
    <row r="65" spans="1:17" ht="21" customHeight="1" x14ac:dyDescent="0.35">
      <c r="A65" s="226"/>
      <c r="B65" s="92">
        <v>0</v>
      </c>
      <c r="C65" s="218"/>
      <c r="D65" s="234">
        <v>0</v>
      </c>
      <c r="E65" s="235"/>
      <c r="F65" s="234">
        <v>0</v>
      </c>
      <c r="G65" s="235"/>
      <c r="H65" s="234">
        <v>0</v>
      </c>
      <c r="I65" s="235"/>
      <c r="J65" s="234">
        <v>0</v>
      </c>
      <c r="K65" s="235"/>
      <c r="L65" s="234">
        <v>0</v>
      </c>
      <c r="M65" s="235"/>
      <c r="N65" s="234">
        <v>0</v>
      </c>
      <c r="O65" s="235"/>
      <c r="P65" s="234">
        <v>0</v>
      </c>
      <c r="Q65" s="235"/>
    </row>
    <row r="66" spans="1:17" ht="12" customHeight="1" x14ac:dyDescent="0.35">
      <c r="A66" s="226"/>
      <c r="B66" s="92">
        <v>0</v>
      </c>
      <c r="C66" s="218"/>
      <c r="D66" s="232">
        <v>0</v>
      </c>
      <c r="E66" s="233"/>
      <c r="F66" s="232">
        <v>0</v>
      </c>
      <c r="G66" s="233"/>
      <c r="H66" s="232">
        <v>0</v>
      </c>
      <c r="I66" s="233"/>
      <c r="J66" s="232">
        <v>0</v>
      </c>
      <c r="K66" s="233"/>
      <c r="L66" s="232">
        <v>0</v>
      </c>
      <c r="M66" s="233"/>
      <c r="N66" s="232">
        <v>0</v>
      </c>
      <c r="O66" s="233"/>
      <c r="P66" s="232">
        <v>0</v>
      </c>
      <c r="Q66" s="233"/>
    </row>
    <row r="67" spans="1:17" ht="9.75" customHeight="1" x14ac:dyDescent="0.35">
      <c r="A67" s="226"/>
      <c r="B67" s="94">
        <v>0</v>
      </c>
      <c r="C67" s="218"/>
      <c r="D67" s="232">
        <v>0</v>
      </c>
      <c r="E67" s="233"/>
      <c r="F67" s="232">
        <v>0</v>
      </c>
      <c r="G67" s="233"/>
      <c r="H67" s="232">
        <v>0</v>
      </c>
      <c r="I67" s="233"/>
      <c r="J67" s="232">
        <v>0</v>
      </c>
      <c r="K67" s="233"/>
      <c r="L67" s="232">
        <v>0</v>
      </c>
      <c r="M67" s="233"/>
      <c r="N67" s="232">
        <v>0</v>
      </c>
      <c r="O67" s="233"/>
      <c r="P67" s="232">
        <v>0</v>
      </c>
      <c r="Q67" s="233"/>
    </row>
    <row r="68" spans="1:17" ht="30" customHeight="1" x14ac:dyDescent="0.35">
      <c r="A68" s="226"/>
      <c r="B68" s="93">
        <v>0</v>
      </c>
      <c r="C68" s="219"/>
      <c r="D68" s="230">
        <v>0</v>
      </c>
      <c r="E68" s="231"/>
      <c r="F68" s="228" t="s">
        <v>429</v>
      </c>
      <c r="G68" s="229"/>
      <c r="H68" s="230" t="s">
        <v>437</v>
      </c>
      <c r="I68" s="231"/>
      <c r="J68" s="228" t="s">
        <v>437</v>
      </c>
      <c r="K68" s="229"/>
      <c r="L68" s="228" t="s">
        <v>437</v>
      </c>
      <c r="M68" s="229"/>
      <c r="N68" s="228" t="s">
        <v>383</v>
      </c>
      <c r="O68" s="229"/>
      <c r="P68" s="228">
        <v>0</v>
      </c>
      <c r="Q68" s="229"/>
    </row>
    <row r="69" spans="1:17" ht="11.25" customHeight="1" x14ac:dyDescent="0.35">
      <c r="A69" s="226"/>
      <c r="B69" s="93">
        <v>0</v>
      </c>
      <c r="C69" s="130" t="s">
        <v>174</v>
      </c>
      <c r="D69" s="220">
        <v>0</v>
      </c>
      <c r="E69" s="221"/>
      <c r="F69" s="220">
        <v>0</v>
      </c>
      <c r="G69" s="221"/>
      <c r="H69" s="220">
        <v>0</v>
      </c>
      <c r="I69" s="221"/>
      <c r="J69" s="220">
        <v>0</v>
      </c>
      <c r="K69" s="221"/>
      <c r="L69" s="220">
        <v>0</v>
      </c>
      <c r="M69" s="221"/>
      <c r="N69" s="220">
        <v>0</v>
      </c>
      <c r="O69" s="221"/>
      <c r="P69" s="220">
        <v>0</v>
      </c>
      <c r="Q69" s="221"/>
    </row>
    <row r="70" spans="1:17" ht="27.75" customHeight="1" x14ac:dyDescent="0.35">
      <c r="A70" s="226"/>
      <c r="B70" s="93">
        <v>0</v>
      </c>
      <c r="C70" s="131"/>
      <c r="D70" s="234">
        <v>0</v>
      </c>
      <c r="E70" s="235"/>
      <c r="F70" s="234">
        <v>0</v>
      </c>
      <c r="G70" s="235"/>
      <c r="H70" s="234">
        <v>0</v>
      </c>
      <c r="I70" s="235"/>
      <c r="J70" s="234">
        <v>0</v>
      </c>
      <c r="K70" s="235"/>
      <c r="L70" s="234">
        <v>0</v>
      </c>
      <c r="M70" s="235"/>
      <c r="N70" s="232" t="s">
        <v>85</v>
      </c>
      <c r="O70" s="233"/>
      <c r="P70" s="234">
        <v>0</v>
      </c>
      <c r="Q70" s="235"/>
    </row>
    <row r="71" spans="1:17" ht="20.25" customHeight="1" x14ac:dyDescent="0.35">
      <c r="A71" s="226"/>
      <c r="B71" s="93">
        <v>0</v>
      </c>
      <c r="C71" s="131"/>
      <c r="D71" s="234">
        <v>0</v>
      </c>
      <c r="E71" s="235"/>
      <c r="F71" s="234">
        <v>0</v>
      </c>
      <c r="G71" s="235"/>
      <c r="H71" s="234">
        <v>0</v>
      </c>
      <c r="I71" s="235"/>
      <c r="J71" s="234">
        <v>0</v>
      </c>
      <c r="K71" s="235"/>
      <c r="L71" s="234">
        <v>0</v>
      </c>
      <c r="M71" s="235"/>
      <c r="N71" s="234">
        <v>3</v>
      </c>
      <c r="O71" s="235"/>
      <c r="P71" s="234">
        <v>0</v>
      </c>
      <c r="Q71" s="235"/>
    </row>
    <row r="72" spans="1:17" ht="34.5" customHeight="1" x14ac:dyDescent="0.35">
      <c r="A72" s="226"/>
      <c r="B72" s="93">
        <v>0</v>
      </c>
      <c r="C72" s="131"/>
      <c r="D72" s="234">
        <v>0</v>
      </c>
      <c r="E72" s="235"/>
      <c r="F72" s="234">
        <v>0</v>
      </c>
      <c r="G72" s="235"/>
      <c r="H72" s="234">
        <v>0</v>
      </c>
      <c r="I72" s="235"/>
      <c r="J72" s="234">
        <v>0</v>
      </c>
      <c r="K72" s="235"/>
      <c r="L72" s="234">
        <v>0</v>
      </c>
      <c r="M72" s="235"/>
      <c r="N72" s="232" t="s">
        <v>445</v>
      </c>
      <c r="O72" s="233"/>
      <c r="P72" s="234">
        <v>0</v>
      </c>
      <c r="Q72" s="235"/>
    </row>
    <row r="73" spans="1:17" ht="12.75" customHeight="1" x14ac:dyDescent="0.35">
      <c r="A73" s="226"/>
      <c r="B73" s="93">
        <v>0</v>
      </c>
      <c r="C73" s="131"/>
      <c r="D73" s="234">
        <v>0</v>
      </c>
      <c r="E73" s="235"/>
      <c r="F73" s="234">
        <v>0</v>
      </c>
      <c r="G73" s="235"/>
      <c r="H73" s="234">
        <v>0</v>
      </c>
      <c r="I73" s="235"/>
      <c r="J73" s="234">
        <v>0</v>
      </c>
      <c r="K73" s="235"/>
      <c r="L73" s="234">
        <v>0</v>
      </c>
      <c r="M73" s="235"/>
      <c r="N73" s="232">
        <v>0</v>
      </c>
      <c r="O73" s="233"/>
      <c r="P73" s="234">
        <v>0</v>
      </c>
      <c r="Q73" s="235"/>
    </row>
    <row r="74" spans="1:17" ht="9.75" customHeight="1" x14ac:dyDescent="0.35">
      <c r="A74" s="226"/>
      <c r="B74" s="93">
        <v>0</v>
      </c>
      <c r="C74" s="131"/>
      <c r="D74" s="232">
        <v>0</v>
      </c>
      <c r="E74" s="233"/>
      <c r="F74" s="232">
        <v>0</v>
      </c>
      <c r="G74" s="233"/>
      <c r="H74" s="232">
        <v>0</v>
      </c>
      <c r="I74" s="233"/>
      <c r="J74" s="232">
        <v>0</v>
      </c>
      <c r="K74" s="233"/>
      <c r="L74" s="232">
        <v>0</v>
      </c>
      <c r="M74" s="233"/>
      <c r="N74" s="232">
        <v>0</v>
      </c>
      <c r="O74" s="233"/>
      <c r="P74" s="232">
        <v>0</v>
      </c>
      <c r="Q74" s="233"/>
    </row>
    <row r="75" spans="1:17" ht="11.25" customHeight="1" x14ac:dyDescent="0.35">
      <c r="A75" s="226"/>
      <c r="B75" s="93">
        <v>0</v>
      </c>
      <c r="C75" s="131"/>
      <c r="D75" s="232">
        <v>0</v>
      </c>
      <c r="E75" s="233"/>
      <c r="F75" s="232">
        <v>0</v>
      </c>
      <c r="G75" s="233"/>
      <c r="H75" s="232">
        <v>0</v>
      </c>
      <c r="I75" s="233"/>
      <c r="J75" s="232">
        <v>0</v>
      </c>
      <c r="K75" s="233"/>
      <c r="L75" s="232">
        <v>0</v>
      </c>
      <c r="M75" s="233"/>
      <c r="N75" s="232">
        <v>0</v>
      </c>
      <c r="O75" s="233"/>
      <c r="P75" s="232">
        <v>0</v>
      </c>
      <c r="Q75" s="233"/>
    </row>
    <row r="76" spans="1:17" ht="17.25" customHeight="1" x14ac:dyDescent="0.35">
      <c r="A76" s="227"/>
      <c r="B76" s="95">
        <v>0</v>
      </c>
      <c r="C76" s="132"/>
      <c r="D76" s="230">
        <v>0</v>
      </c>
      <c r="E76" s="231"/>
      <c r="F76" s="228">
        <v>0</v>
      </c>
      <c r="G76" s="229"/>
      <c r="H76" s="228">
        <v>0</v>
      </c>
      <c r="I76" s="229"/>
      <c r="J76" s="228">
        <v>0</v>
      </c>
      <c r="K76" s="229"/>
      <c r="L76" s="228">
        <v>0</v>
      </c>
      <c r="M76" s="229"/>
      <c r="N76" s="230" t="s">
        <v>383</v>
      </c>
      <c r="O76" s="231"/>
      <c r="P76" s="228">
        <v>0</v>
      </c>
      <c r="Q76" s="229"/>
    </row>
    <row r="77" spans="1:17" ht="30" customHeight="1" x14ac:dyDescent="0.35">
      <c r="A77" s="225">
        <v>5</v>
      </c>
      <c r="B77" s="91" t="s">
        <v>446</v>
      </c>
      <c r="C77" s="42" t="s">
        <v>5</v>
      </c>
      <c r="D77" s="236" t="s">
        <v>254</v>
      </c>
      <c r="E77" s="237"/>
      <c r="F77" s="236" t="s">
        <v>255</v>
      </c>
      <c r="G77" s="237"/>
      <c r="H77" s="236" t="s">
        <v>256</v>
      </c>
      <c r="I77" s="237"/>
      <c r="J77" s="236" t="s">
        <v>257</v>
      </c>
      <c r="K77" s="237"/>
      <c r="L77" s="236" t="s">
        <v>258</v>
      </c>
      <c r="M77" s="237"/>
      <c r="N77" s="236" t="s">
        <v>259</v>
      </c>
      <c r="O77" s="262"/>
      <c r="P77" s="236" t="s">
        <v>260</v>
      </c>
      <c r="Q77" s="237"/>
    </row>
    <row r="78" spans="1:17" ht="8.25" customHeight="1" x14ac:dyDescent="0.35">
      <c r="A78" s="226"/>
      <c r="B78" s="92">
        <v>0</v>
      </c>
      <c r="C78" s="217" t="s">
        <v>173</v>
      </c>
      <c r="D78" s="220">
        <v>0</v>
      </c>
      <c r="E78" s="221"/>
      <c r="F78" s="220">
        <v>0</v>
      </c>
      <c r="G78" s="221"/>
      <c r="H78" s="220">
        <v>0</v>
      </c>
      <c r="I78" s="221"/>
      <c r="J78" s="220">
        <v>0</v>
      </c>
      <c r="K78" s="221"/>
      <c r="L78" s="220">
        <v>0</v>
      </c>
      <c r="M78" s="221"/>
      <c r="N78" s="220">
        <v>0</v>
      </c>
      <c r="O78" s="221"/>
      <c r="P78" s="220">
        <v>0</v>
      </c>
      <c r="Q78" s="221"/>
    </row>
    <row r="79" spans="1:17" ht="100.5" customHeight="1" x14ac:dyDescent="0.35">
      <c r="A79" s="226"/>
      <c r="B79" s="93" t="s">
        <v>447</v>
      </c>
      <c r="C79" s="218"/>
      <c r="D79" s="234" t="s">
        <v>421</v>
      </c>
      <c r="E79" s="235"/>
      <c r="F79" s="234" t="s">
        <v>422</v>
      </c>
      <c r="G79" s="235"/>
      <c r="H79" s="234" t="s">
        <v>425</v>
      </c>
      <c r="I79" s="235"/>
      <c r="J79" s="234" t="s">
        <v>423</v>
      </c>
      <c r="K79" s="235"/>
      <c r="L79" s="234">
        <v>0</v>
      </c>
      <c r="M79" s="235"/>
      <c r="N79" s="234">
        <v>0</v>
      </c>
      <c r="O79" s="235"/>
      <c r="P79" s="234">
        <v>0</v>
      </c>
      <c r="Q79" s="235"/>
    </row>
    <row r="80" spans="1:17" ht="22.5" customHeight="1" x14ac:dyDescent="0.35">
      <c r="A80" s="226"/>
      <c r="B80" s="92">
        <v>0</v>
      </c>
      <c r="C80" s="218"/>
      <c r="D80" s="234">
        <v>0</v>
      </c>
      <c r="E80" s="235"/>
      <c r="F80" s="234">
        <v>4</v>
      </c>
      <c r="G80" s="235"/>
      <c r="H80" s="234">
        <v>4</v>
      </c>
      <c r="I80" s="235"/>
      <c r="J80" s="234">
        <v>4</v>
      </c>
      <c r="K80" s="235"/>
      <c r="L80" s="234">
        <v>0</v>
      </c>
      <c r="M80" s="235"/>
      <c r="N80" s="234">
        <v>0</v>
      </c>
      <c r="O80" s="235"/>
      <c r="P80" s="234">
        <v>0</v>
      </c>
      <c r="Q80" s="235"/>
    </row>
    <row r="81" spans="1:17" ht="43.5" customHeight="1" x14ac:dyDescent="0.35">
      <c r="A81" s="226"/>
      <c r="B81" s="92">
        <v>0</v>
      </c>
      <c r="C81" s="218"/>
      <c r="D81" s="234">
        <v>0</v>
      </c>
      <c r="E81" s="235"/>
      <c r="F81" s="234" t="s">
        <v>426</v>
      </c>
      <c r="G81" s="235"/>
      <c r="H81" s="234" t="s">
        <v>448</v>
      </c>
      <c r="I81" s="235"/>
      <c r="J81" s="234" t="s">
        <v>66</v>
      </c>
      <c r="K81" s="235"/>
      <c r="L81" s="234">
        <v>0</v>
      </c>
      <c r="M81" s="235"/>
      <c r="N81" s="234">
        <v>0</v>
      </c>
      <c r="O81" s="235"/>
      <c r="P81" s="234">
        <v>0</v>
      </c>
      <c r="Q81" s="235"/>
    </row>
    <row r="82" spans="1:17" ht="6" customHeight="1" x14ac:dyDescent="0.35">
      <c r="A82" s="226"/>
      <c r="B82" s="92">
        <v>0</v>
      </c>
      <c r="C82" s="218"/>
      <c r="D82" s="234">
        <v>0</v>
      </c>
      <c r="E82" s="235"/>
      <c r="F82" s="234">
        <v>0</v>
      </c>
      <c r="G82" s="235"/>
      <c r="H82" s="234">
        <v>0</v>
      </c>
      <c r="I82" s="235"/>
      <c r="J82" s="234">
        <v>0</v>
      </c>
      <c r="K82" s="235"/>
      <c r="L82" s="234">
        <v>0</v>
      </c>
      <c r="M82" s="235"/>
      <c r="N82" s="234">
        <v>0</v>
      </c>
      <c r="O82" s="235"/>
      <c r="P82" s="234">
        <v>0</v>
      </c>
      <c r="Q82" s="235"/>
    </row>
    <row r="83" spans="1:17" ht="6" customHeight="1" x14ac:dyDescent="0.35">
      <c r="A83" s="226"/>
      <c r="B83" s="92">
        <v>0</v>
      </c>
      <c r="C83" s="218"/>
      <c r="D83" s="232">
        <v>0</v>
      </c>
      <c r="E83" s="233"/>
      <c r="F83" s="232">
        <v>0</v>
      </c>
      <c r="G83" s="233"/>
      <c r="H83" s="232">
        <v>0</v>
      </c>
      <c r="I83" s="233"/>
      <c r="J83" s="232">
        <v>0</v>
      </c>
      <c r="K83" s="233"/>
      <c r="L83" s="232">
        <v>0</v>
      </c>
      <c r="M83" s="233"/>
      <c r="N83" s="232">
        <v>0</v>
      </c>
      <c r="O83" s="233"/>
      <c r="P83" s="232">
        <v>0</v>
      </c>
      <c r="Q83" s="233"/>
    </row>
    <row r="84" spans="1:17" ht="14.25" customHeight="1" x14ac:dyDescent="0.35">
      <c r="A84" s="226"/>
      <c r="B84" s="94">
        <v>0</v>
      </c>
      <c r="C84" s="218"/>
      <c r="D84" s="232">
        <v>0</v>
      </c>
      <c r="E84" s="233"/>
      <c r="F84" s="232">
        <v>0</v>
      </c>
      <c r="G84" s="233"/>
      <c r="H84" s="232">
        <v>0</v>
      </c>
      <c r="I84" s="233"/>
      <c r="J84" s="232">
        <v>0</v>
      </c>
      <c r="K84" s="233"/>
      <c r="L84" s="232">
        <v>0</v>
      </c>
      <c r="M84" s="233"/>
      <c r="N84" s="232">
        <v>0</v>
      </c>
      <c r="O84" s="233"/>
      <c r="P84" s="232">
        <v>0</v>
      </c>
      <c r="Q84" s="233"/>
    </row>
    <row r="85" spans="1:17" ht="34.5" customHeight="1" x14ac:dyDescent="0.35">
      <c r="A85" s="226"/>
      <c r="B85" s="93">
        <v>0</v>
      </c>
      <c r="C85" s="219"/>
      <c r="D85" s="228">
        <v>0</v>
      </c>
      <c r="E85" s="229"/>
      <c r="F85" s="228" t="s">
        <v>449</v>
      </c>
      <c r="G85" s="229"/>
      <c r="H85" s="228" t="s">
        <v>450</v>
      </c>
      <c r="I85" s="229"/>
      <c r="J85" s="230" t="s">
        <v>430</v>
      </c>
      <c r="K85" s="231"/>
      <c r="L85" s="228">
        <v>0</v>
      </c>
      <c r="M85" s="229"/>
      <c r="N85" s="228">
        <v>0</v>
      </c>
      <c r="O85" s="229"/>
      <c r="P85" s="228">
        <v>0</v>
      </c>
      <c r="Q85" s="229"/>
    </row>
    <row r="86" spans="1:17" ht="14.25" customHeight="1" x14ac:dyDescent="0.35">
      <c r="A86" s="226"/>
      <c r="B86" s="93">
        <v>0</v>
      </c>
      <c r="C86" s="130" t="s">
        <v>174</v>
      </c>
      <c r="D86" s="220">
        <v>0</v>
      </c>
      <c r="E86" s="221"/>
      <c r="F86" s="220">
        <v>0</v>
      </c>
      <c r="G86" s="221"/>
      <c r="H86" s="220">
        <v>0</v>
      </c>
      <c r="I86" s="221"/>
      <c r="J86" s="220">
        <v>0</v>
      </c>
      <c r="K86" s="221"/>
      <c r="L86" s="220">
        <v>0</v>
      </c>
      <c r="M86" s="221"/>
      <c r="N86" s="220">
        <v>0</v>
      </c>
      <c r="O86" s="221"/>
      <c r="P86" s="220">
        <v>0</v>
      </c>
      <c r="Q86" s="221"/>
    </row>
    <row r="87" spans="1:17" ht="3.75" customHeight="1" x14ac:dyDescent="0.35">
      <c r="A87" s="226"/>
      <c r="B87" s="93">
        <v>0</v>
      </c>
      <c r="C87" s="131"/>
      <c r="D87" s="234">
        <v>0</v>
      </c>
      <c r="E87" s="235"/>
      <c r="F87" s="234">
        <v>0</v>
      </c>
      <c r="G87" s="235"/>
      <c r="H87" s="234">
        <v>0</v>
      </c>
      <c r="I87" s="235"/>
      <c r="J87" s="234">
        <v>0</v>
      </c>
      <c r="K87" s="235"/>
      <c r="L87" s="234">
        <v>0</v>
      </c>
      <c r="M87" s="235"/>
      <c r="N87" s="234">
        <v>0</v>
      </c>
      <c r="O87" s="235"/>
      <c r="P87" s="234">
        <v>0</v>
      </c>
      <c r="Q87" s="235"/>
    </row>
    <row r="88" spans="1:17" ht="21" customHeight="1" x14ac:dyDescent="0.35">
      <c r="A88" s="226"/>
      <c r="B88" s="93">
        <v>0</v>
      </c>
      <c r="C88" s="131"/>
      <c r="D88" s="234">
        <v>0</v>
      </c>
      <c r="E88" s="235"/>
      <c r="F88" s="234">
        <v>0</v>
      </c>
      <c r="G88" s="235"/>
      <c r="H88" s="234">
        <v>0</v>
      </c>
      <c r="I88" s="235"/>
      <c r="J88" s="234">
        <v>0</v>
      </c>
      <c r="K88" s="235"/>
      <c r="L88" s="234">
        <v>0</v>
      </c>
      <c r="M88" s="235"/>
      <c r="N88" s="234">
        <v>0</v>
      </c>
      <c r="O88" s="235"/>
      <c r="P88" s="234">
        <v>0</v>
      </c>
      <c r="Q88" s="235"/>
    </row>
    <row r="89" spans="1:17" ht="4.5" customHeight="1" x14ac:dyDescent="0.35">
      <c r="A89" s="226"/>
      <c r="B89" s="93">
        <v>0</v>
      </c>
      <c r="C89" s="131"/>
      <c r="D89" s="234">
        <v>0</v>
      </c>
      <c r="E89" s="235"/>
      <c r="F89" s="234">
        <v>0</v>
      </c>
      <c r="G89" s="235"/>
      <c r="H89" s="232">
        <v>0</v>
      </c>
      <c r="I89" s="233"/>
      <c r="J89" s="232">
        <v>0</v>
      </c>
      <c r="K89" s="233"/>
      <c r="L89" s="234">
        <v>0</v>
      </c>
      <c r="M89" s="235"/>
      <c r="N89" s="234">
        <v>0</v>
      </c>
      <c r="O89" s="235"/>
      <c r="P89" s="234">
        <v>0</v>
      </c>
      <c r="Q89" s="235"/>
    </row>
    <row r="90" spans="1:17" ht="6.75" customHeight="1" x14ac:dyDescent="0.35">
      <c r="A90" s="226"/>
      <c r="B90" s="93">
        <v>0</v>
      </c>
      <c r="C90" s="131"/>
      <c r="D90" s="234">
        <v>0</v>
      </c>
      <c r="E90" s="235"/>
      <c r="F90" s="234">
        <v>0</v>
      </c>
      <c r="G90" s="235"/>
      <c r="H90" s="234">
        <v>0</v>
      </c>
      <c r="I90" s="235"/>
      <c r="J90" s="234">
        <v>0</v>
      </c>
      <c r="K90" s="235"/>
      <c r="L90" s="234">
        <v>0</v>
      </c>
      <c r="M90" s="235"/>
      <c r="N90" s="234">
        <v>0</v>
      </c>
      <c r="O90" s="235"/>
      <c r="P90" s="234">
        <v>0</v>
      </c>
      <c r="Q90" s="235"/>
    </row>
    <row r="91" spans="1:17" ht="9.9499999999999993" customHeight="1" x14ac:dyDescent="0.35">
      <c r="A91" s="226"/>
      <c r="B91" s="93">
        <v>0</v>
      </c>
      <c r="C91" s="131"/>
      <c r="D91" s="232">
        <v>0</v>
      </c>
      <c r="E91" s="233"/>
      <c r="F91" s="232">
        <v>0</v>
      </c>
      <c r="G91" s="233"/>
      <c r="H91" s="232">
        <v>0</v>
      </c>
      <c r="I91" s="233"/>
      <c r="J91" s="232">
        <v>0</v>
      </c>
      <c r="K91" s="233"/>
      <c r="L91" s="232">
        <v>0</v>
      </c>
      <c r="M91" s="233"/>
      <c r="N91" s="232">
        <v>0</v>
      </c>
      <c r="O91" s="233"/>
      <c r="P91" s="232">
        <v>0</v>
      </c>
      <c r="Q91" s="233"/>
    </row>
    <row r="92" spans="1:17" ht="9.9499999999999993" customHeight="1" x14ac:dyDescent="0.35">
      <c r="A92" s="226"/>
      <c r="B92" s="93">
        <v>0</v>
      </c>
      <c r="C92" s="131"/>
      <c r="D92" s="232">
        <v>0</v>
      </c>
      <c r="E92" s="233"/>
      <c r="F92" s="232">
        <v>0</v>
      </c>
      <c r="G92" s="233"/>
      <c r="H92" s="232">
        <v>0</v>
      </c>
      <c r="I92" s="233"/>
      <c r="J92" s="232">
        <v>0</v>
      </c>
      <c r="K92" s="233"/>
      <c r="L92" s="232">
        <v>0</v>
      </c>
      <c r="M92" s="233"/>
      <c r="N92" s="232">
        <v>0</v>
      </c>
      <c r="O92" s="233"/>
      <c r="P92" s="232" t="s">
        <v>10</v>
      </c>
      <c r="Q92" s="233"/>
    </row>
    <row r="93" spans="1:17" ht="2.25" customHeight="1" x14ac:dyDescent="0.35">
      <c r="A93" s="227"/>
      <c r="B93" s="95">
        <v>0</v>
      </c>
      <c r="C93" s="132"/>
      <c r="D93" s="228">
        <v>0</v>
      </c>
      <c r="E93" s="229"/>
      <c r="F93" s="228">
        <v>0</v>
      </c>
      <c r="G93" s="229"/>
      <c r="H93" s="228">
        <v>0</v>
      </c>
      <c r="I93" s="229"/>
      <c r="J93" s="228">
        <v>0</v>
      </c>
      <c r="K93" s="229"/>
      <c r="L93" s="228">
        <v>0</v>
      </c>
      <c r="M93" s="229"/>
      <c r="N93" s="230">
        <v>0</v>
      </c>
      <c r="O93" s="231"/>
      <c r="P93" s="230" t="s">
        <v>10</v>
      </c>
      <c r="Q93" s="231"/>
    </row>
    <row r="94" spans="1:17" ht="30" customHeight="1" x14ac:dyDescent="0.35">
      <c r="A94" s="225">
        <v>6</v>
      </c>
      <c r="B94" s="91" t="s">
        <v>451</v>
      </c>
      <c r="C94" s="42" t="s">
        <v>5</v>
      </c>
      <c r="D94" s="236" t="s">
        <v>254</v>
      </c>
      <c r="E94" s="237"/>
      <c r="F94" s="236" t="s">
        <v>255</v>
      </c>
      <c r="G94" s="237"/>
      <c r="H94" s="236" t="s">
        <v>256</v>
      </c>
      <c r="I94" s="262"/>
      <c r="J94" s="236" t="s">
        <v>257</v>
      </c>
      <c r="K94" s="237"/>
      <c r="L94" s="236" t="s">
        <v>258</v>
      </c>
      <c r="M94" s="237"/>
      <c r="N94" s="236" t="s">
        <v>259</v>
      </c>
      <c r="O94" s="237"/>
      <c r="P94" s="236" t="s">
        <v>260</v>
      </c>
      <c r="Q94" s="237"/>
    </row>
    <row r="95" spans="1:17" ht="9" customHeight="1" x14ac:dyDescent="0.35">
      <c r="A95" s="226"/>
      <c r="B95" s="92">
        <v>0</v>
      </c>
      <c r="C95" s="217" t="s">
        <v>173</v>
      </c>
      <c r="D95" s="220">
        <v>0</v>
      </c>
      <c r="E95" s="221"/>
      <c r="F95" s="220">
        <v>0</v>
      </c>
      <c r="G95" s="221"/>
      <c r="H95" s="220">
        <v>0</v>
      </c>
      <c r="I95" s="221"/>
      <c r="J95" s="220">
        <v>0</v>
      </c>
      <c r="K95" s="221"/>
      <c r="L95" s="220">
        <v>0</v>
      </c>
      <c r="M95" s="221"/>
      <c r="N95" s="220">
        <v>0</v>
      </c>
      <c r="O95" s="221"/>
      <c r="P95" s="220">
        <v>0</v>
      </c>
      <c r="Q95" s="221"/>
    </row>
    <row r="96" spans="1:17" ht="102.75" customHeight="1" x14ac:dyDescent="0.35">
      <c r="A96" s="226"/>
      <c r="B96" s="93" t="s">
        <v>409</v>
      </c>
      <c r="C96" s="218"/>
      <c r="D96" s="234" t="s">
        <v>421</v>
      </c>
      <c r="E96" s="235"/>
      <c r="F96" s="234" t="s">
        <v>422</v>
      </c>
      <c r="G96" s="235"/>
      <c r="H96" s="234" t="s">
        <v>63</v>
      </c>
      <c r="I96" s="235"/>
      <c r="J96" s="234" t="s">
        <v>63</v>
      </c>
      <c r="K96" s="235"/>
      <c r="L96" s="234">
        <v>0</v>
      </c>
      <c r="M96" s="235"/>
      <c r="N96" s="234" t="s">
        <v>425</v>
      </c>
      <c r="O96" s="235"/>
      <c r="P96" s="234">
        <v>0</v>
      </c>
      <c r="Q96" s="235"/>
    </row>
    <row r="97" spans="1:17" ht="19.5" customHeight="1" x14ac:dyDescent="0.35">
      <c r="A97" s="226"/>
      <c r="B97" s="92">
        <v>0</v>
      </c>
      <c r="C97" s="218"/>
      <c r="D97" s="234">
        <v>0</v>
      </c>
      <c r="E97" s="235"/>
      <c r="F97" s="234">
        <v>4</v>
      </c>
      <c r="G97" s="235"/>
      <c r="H97" s="234">
        <v>4</v>
      </c>
      <c r="I97" s="235"/>
      <c r="J97" s="234">
        <v>4</v>
      </c>
      <c r="K97" s="235"/>
      <c r="L97" s="234">
        <v>0</v>
      </c>
      <c r="M97" s="235"/>
      <c r="N97" s="234">
        <v>4</v>
      </c>
      <c r="O97" s="235"/>
      <c r="P97" s="234">
        <v>0</v>
      </c>
      <c r="Q97" s="235"/>
    </row>
    <row r="98" spans="1:17" ht="42.75" customHeight="1" x14ac:dyDescent="0.35">
      <c r="A98" s="226"/>
      <c r="B98" s="92">
        <v>0</v>
      </c>
      <c r="C98" s="218"/>
      <c r="D98" s="234">
        <v>0</v>
      </c>
      <c r="E98" s="235"/>
      <c r="F98" s="234" t="s">
        <v>426</v>
      </c>
      <c r="G98" s="235"/>
      <c r="H98" s="234" t="s">
        <v>452</v>
      </c>
      <c r="I98" s="235"/>
      <c r="J98" s="234" t="s">
        <v>452</v>
      </c>
      <c r="K98" s="235"/>
      <c r="L98" s="234">
        <v>0</v>
      </c>
      <c r="M98" s="235"/>
      <c r="N98" s="234" t="s">
        <v>453</v>
      </c>
      <c r="O98" s="235"/>
      <c r="P98" s="234">
        <v>0</v>
      </c>
      <c r="Q98" s="235"/>
    </row>
    <row r="99" spans="1:17" ht="6.75" customHeight="1" x14ac:dyDescent="0.35">
      <c r="A99" s="226"/>
      <c r="B99" s="92">
        <v>0</v>
      </c>
      <c r="C99" s="218"/>
      <c r="D99" s="234">
        <v>0</v>
      </c>
      <c r="E99" s="235"/>
      <c r="F99" s="234">
        <v>0</v>
      </c>
      <c r="G99" s="235"/>
      <c r="H99" s="234">
        <v>0</v>
      </c>
      <c r="I99" s="235"/>
      <c r="J99" s="234">
        <v>0</v>
      </c>
      <c r="K99" s="235"/>
      <c r="L99" s="234">
        <v>0</v>
      </c>
      <c r="M99" s="235"/>
      <c r="N99" s="234">
        <v>0</v>
      </c>
      <c r="O99" s="235"/>
      <c r="P99" s="234">
        <v>0</v>
      </c>
      <c r="Q99" s="235"/>
    </row>
    <row r="100" spans="1:17" ht="9" customHeight="1" x14ac:dyDescent="0.35">
      <c r="A100" s="226"/>
      <c r="B100" s="92">
        <v>0</v>
      </c>
      <c r="C100" s="218"/>
      <c r="D100" s="232">
        <v>0</v>
      </c>
      <c r="E100" s="233"/>
      <c r="F100" s="232">
        <v>0</v>
      </c>
      <c r="G100" s="233"/>
      <c r="H100" s="232">
        <v>0</v>
      </c>
      <c r="I100" s="233"/>
      <c r="J100" s="232">
        <v>0</v>
      </c>
      <c r="K100" s="233"/>
      <c r="L100" s="232">
        <v>0</v>
      </c>
      <c r="M100" s="233"/>
      <c r="N100" s="232">
        <v>0</v>
      </c>
      <c r="O100" s="233"/>
      <c r="P100" s="232">
        <v>0</v>
      </c>
      <c r="Q100" s="233"/>
    </row>
    <row r="101" spans="1:17" ht="6.75" customHeight="1" x14ac:dyDescent="0.35">
      <c r="A101" s="226"/>
      <c r="B101" s="94">
        <v>0</v>
      </c>
      <c r="C101" s="218"/>
      <c r="D101" s="232">
        <v>0</v>
      </c>
      <c r="E101" s="233"/>
      <c r="F101" s="232">
        <v>0</v>
      </c>
      <c r="G101" s="233"/>
      <c r="H101" s="232">
        <v>0</v>
      </c>
      <c r="I101" s="233"/>
      <c r="J101" s="232">
        <v>0</v>
      </c>
      <c r="K101" s="233"/>
      <c r="L101" s="232">
        <v>0</v>
      </c>
      <c r="M101" s="233"/>
      <c r="N101" s="232">
        <v>0</v>
      </c>
      <c r="O101" s="233"/>
      <c r="P101" s="232">
        <v>0</v>
      </c>
      <c r="Q101" s="233"/>
    </row>
    <row r="102" spans="1:17" ht="39.75" customHeight="1" x14ac:dyDescent="0.35">
      <c r="A102" s="226"/>
      <c r="B102" s="93">
        <v>0</v>
      </c>
      <c r="C102" s="219"/>
      <c r="D102" s="230">
        <v>0</v>
      </c>
      <c r="E102" s="231"/>
      <c r="F102" s="230" t="s">
        <v>449</v>
      </c>
      <c r="G102" s="231"/>
      <c r="H102" s="228" t="s">
        <v>431</v>
      </c>
      <c r="I102" s="229"/>
      <c r="J102" s="228" t="s">
        <v>431</v>
      </c>
      <c r="K102" s="229"/>
      <c r="L102" s="228">
        <v>0</v>
      </c>
      <c r="M102" s="229"/>
      <c r="N102" s="230" t="s">
        <v>414</v>
      </c>
      <c r="O102" s="231"/>
      <c r="P102" s="228">
        <v>0</v>
      </c>
      <c r="Q102" s="229"/>
    </row>
    <row r="103" spans="1:17" ht="7.5" customHeight="1" x14ac:dyDescent="0.35">
      <c r="A103" s="226"/>
      <c r="B103" s="93">
        <v>0</v>
      </c>
      <c r="C103" s="130" t="s">
        <v>174</v>
      </c>
      <c r="D103" s="220">
        <v>0</v>
      </c>
      <c r="E103" s="221"/>
      <c r="F103" s="220">
        <v>0</v>
      </c>
      <c r="G103" s="221"/>
      <c r="H103" s="220">
        <v>0</v>
      </c>
      <c r="I103" s="221"/>
      <c r="J103" s="220">
        <v>0</v>
      </c>
      <c r="K103" s="221"/>
      <c r="L103" s="220">
        <v>0</v>
      </c>
      <c r="M103" s="221"/>
      <c r="N103" s="220">
        <v>0</v>
      </c>
      <c r="O103" s="221"/>
      <c r="P103" s="220">
        <v>0</v>
      </c>
      <c r="Q103" s="221"/>
    </row>
    <row r="104" spans="1:17" ht="27" customHeight="1" x14ac:dyDescent="0.35">
      <c r="A104" s="226"/>
      <c r="B104" s="93">
        <v>0</v>
      </c>
      <c r="C104" s="131"/>
      <c r="D104" s="234">
        <v>0</v>
      </c>
      <c r="E104" s="235"/>
      <c r="F104" s="234">
        <v>0</v>
      </c>
      <c r="G104" s="235"/>
      <c r="H104" s="234">
        <v>0</v>
      </c>
      <c r="I104" s="235"/>
      <c r="J104" s="234">
        <v>0</v>
      </c>
      <c r="K104" s="235"/>
      <c r="L104" s="234">
        <v>0</v>
      </c>
      <c r="M104" s="235"/>
      <c r="N104" s="234" t="s">
        <v>425</v>
      </c>
      <c r="O104" s="235"/>
      <c r="P104" s="232">
        <v>0</v>
      </c>
      <c r="Q104" s="233"/>
    </row>
    <row r="105" spans="1:17" ht="27.75" customHeight="1" x14ac:dyDescent="0.35">
      <c r="A105" s="226"/>
      <c r="B105" s="93">
        <v>0</v>
      </c>
      <c r="C105" s="131"/>
      <c r="D105" s="234">
        <v>0</v>
      </c>
      <c r="E105" s="235"/>
      <c r="F105" s="234">
        <v>0</v>
      </c>
      <c r="G105" s="235"/>
      <c r="H105" s="234">
        <v>0</v>
      </c>
      <c r="I105" s="235"/>
      <c r="J105" s="234">
        <v>0</v>
      </c>
      <c r="K105" s="235"/>
      <c r="L105" s="234">
        <v>0</v>
      </c>
      <c r="M105" s="235"/>
      <c r="N105" s="234">
        <v>3</v>
      </c>
      <c r="O105" s="235"/>
      <c r="P105" s="234">
        <v>0</v>
      </c>
      <c r="Q105" s="235"/>
    </row>
    <row r="106" spans="1:17" ht="39.75" customHeight="1" x14ac:dyDescent="0.35">
      <c r="A106" s="226"/>
      <c r="B106" s="93">
        <v>0</v>
      </c>
      <c r="C106" s="131"/>
      <c r="D106" s="234">
        <v>0</v>
      </c>
      <c r="E106" s="235"/>
      <c r="F106" s="234">
        <v>0</v>
      </c>
      <c r="G106" s="235"/>
      <c r="H106" s="234">
        <v>0</v>
      </c>
      <c r="I106" s="235"/>
      <c r="J106" s="234">
        <v>0</v>
      </c>
      <c r="K106" s="235"/>
      <c r="L106" s="234">
        <v>0</v>
      </c>
      <c r="M106" s="235"/>
      <c r="N106" s="234" t="s">
        <v>453</v>
      </c>
      <c r="O106" s="235"/>
      <c r="P106" s="232">
        <v>0</v>
      </c>
      <c r="Q106" s="233"/>
    </row>
    <row r="107" spans="1:17" ht="5.25" customHeight="1" x14ac:dyDescent="0.35">
      <c r="A107" s="226"/>
      <c r="B107" s="93">
        <v>0</v>
      </c>
      <c r="C107" s="131"/>
      <c r="D107" s="234">
        <v>0</v>
      </c>
      <c r="E107" s="235"/>
      <c r="F107" s="234">
        <v>0</v>
      </c>
      <c r="G107" s="235"/>
      <c r="H107" s="234">
        <v>0</v>
      </c>
      <c r="I107" s="235"/>
      <c r="J107" s="234">
        <v>0</v>
      </c>
      <c r="K107" s="235"/>
      <c r="L107" s="234">
        <v>0</v>
      </c>
      <c r="M107" s="235"/>
      <c r="N107" s="234">
        <v>0</v>
      </c>
      <c r="O107" s="235"/>
      <c r="P107" s="232">
        <v>0</v>
      </c>
      <c r="Q107" s="233"/>
    </row>
    <row r="108" spans="1:17" ht="12" customHeight="1" x14ac:dyDescent="0.35">
      <c r="A108" s="226"/>
      <c r="B108" s="93">
        <v>0</v>
      </c>
      <c r="C108" s="131"/>
      <c r="D108" s="232">
        <v>0</v>
      </c>
      <c r="E108" s="233"/>
      <c r="F108" s="232">
        <v>0</v>
      </c>
      <c r="G108" s="233"/>
      <c r="H108" s="232">
        <v>0</v>
      </c>
      <c r="I108" s="233"/>
      <c r="J108" s="232">
        <v>0</v>
      </c>
      <c r="K108" s="233"/>
      <c r="L108" s="232">
        <v>0</v>
      </c>
      <c r="M108" s="233"/>
      <c r="N108" s="232">
        <v>0</v>
      </c>
      <c r="O108" s="233"/>
      <c r="P108" s="232">
        <v>0</v>
      </c>
      <c r="Q108" s="233"/>
    </row>
    <row r="109" spans="1:17" ht="9" customHeight="1" x14ac:dyDescent="0.35">
      <c r="A109" s="226"/>
      <c r="B109" s="93">
        <v>0</v>
      </c>
      <c r="C109" s="131"/>
      <c r="D109" s="232">
        <v>0</v>
      </c>
      <c r="E109" s="233"/>
      <c r="F109" s="232">
        <v>0</v>
      </c>
      <c r="G109" s="233"/>
      <c r="H109" s="232">
        <v>0</v>
      </c>
      <c r="I109" s="233"/>
      <c r="J109" s="232">
        <v>0</v>
      </c>
      <c r="K109" s="233"/>
      <c r="L109" s="232">
        <v>0</v>
      </c>
      <c r="M109" s="233"/>
      <c r="N109" s="232">
        <v>0</v>
      </c>
      <c r="O109" s="233"/>
      <c r="P109" s="232" t="s">
        <v>10</v>
      </c>
      <c r="Q109" s="233"/>
    </row>
    <row r="110" spans="1:17" ht="21.75" customHeight="1" x14ac:dyDescent="0.35">
      <c r="A110" s="227"/>
      <c r="B110" s="95">
        <v>0</v>
      </c>
      <c r="C110" s="132"/>
      <c r="D110" s="230">
        <v>0</v>
      </c>
      <c r="E110" s="231"/>
      <c r="F110" s="230">
        <v>0</v>
      </c>
      <c r="G110" s="231"/>
      <c r="H110" s="228">
        <v>0</v>
      </c>
      <c r="I110" s="229"/>
      <c r="J110" s="228">
        <v>0</v>
      </c>
      <c r="K110" s="229"/>
      <c r="L110" s="228">
        <v>0</v>
      </c>
      <c r="M110" s="229"/>
      <c r="N110" s="230" t="s">
        <v>414</v>
      </c>
      <c r="O110" s="231"/>
      <c r="P110" s="230" t="s">
        <v>10</v>
      </c>
      <c r="Q110" s="231"/>
    </row>
    <row r="111" spans="1:17" ht="30" customHeight="1" x14ac:dyDescent="0.35">
      <c r="A111" s="225">
        <v>7</v>
      </c>
      <c r="B111" s="91" t="s">
        <v>454</v>
      </c>
      <c r="C111" s="42" t="s">
        <v>5</v>
      </c>
      <c r="D111" s="236" t="s">
        <v>254</v>
      </c>
      <c r="E111" s="237"/>
      <c r="F111" s="236" t="s">
        <v>255</v>
      </c>
      <c r="G111" s="237"/>
      <c r="H111" s="236" t="s">
        <v>256</v>
      </c>
      <c r="I111" s="237"/>
      <c r="J111" s="236" t="s">
        <v>257</v>
      </c>
      <c r="K111" s="237"/>
      <c r="L111" s="236" t="s">
        <v>258</v>
      </c>
      <c r="M111" s="237"/>
      <c r="N111" s="236" t="s">
        <v>259</v>
      </c>
      <c r="O111" s="237"/>
      <c r="P111" s="236" t="s">
        <v>260</v>
      </c>
      <c r="Q111" s="237"/>
    </row>
    <row r="112" spans="1:17" ht="5.25" customHeight="1" x14ac:dyDescent="0.35">
      <c r="A112" s="226"/>
      <c r="B112" s="92">
        <v>0</v>
      </c>
      <c r="C112" s="217" t="s">
        <v>173</v>
      </c>
      <c r="D112" s="220">
        <v>0</v>
      </c>
      <c r="E112" s="221"/>
      <c r="F112" s="220">
        <v>0</v>
      </c>
      <c r="G112" s="221"/>
      <c r="H112" s="220">
        <v>0</v>
      </c>
      <c r="I112" s="221"/>
      <c r="J112" s="220">
        <v>0</v>
      </c>
      <c r="K112" s="221"/>
      <c r="L112" s="220">
        <v>0</v>
      </c>
      <c r="M112" s="221"/>
      <c r="N112" s="220">
        <v>0</v>
      </c>
      <c r="O112" s="221"/>
      <c r="P112" s="220">
        <v>0</v>
      </c>
      <c r="Q112" s="221"/>
    </row>
    <row r="113" spans="1:17" ht="101.25" customHeight="1" x14ac:dyDescent="0.35">
      <c r="A113" s="226"/>
      <c r="B113" s="93" t="s">
        <v>455</v>
      </c>
      <c r="C113" s="218"/>
      <c r="D113" s="234" t="s">
        <v>421</v>
      </c>
      <c r="E113" s="235"/>
      <c r="F113" s="234" t="s">
        <v>422</v>
      </c>
      <c r="G113" s="235"/>
      <c r="H113" s="234" t="s">
        <v>423</v>
      </c>
      <c r="I113" s="235"/>
      <c r="J113" s="234" t="s">
        <v>56</v>
      </c>
      <c r="K113" s="235"/>
      <c r="L113" s="234">
        <v>0</v>
      </c>
      <c r="M113" s="235"/>
      <c r="N113" s="234" t="s">
        <v>227</v>
      </c>
      <c r="O113" s="235"/>
      <c r="P113" s="234">
        <v>0</v>
      </c>
      <c r="Q113" s="235"/>
    </row>
    <row r="114" spans="1:17" ht="21" customHeight="1" x14ac:dyDescent="0.35">
      <c r="A114" s="226"/>
      <c r="B114" s="92">
        <v>0</v>
      </c>
      <c r="C114" s="218"/>
      <c r="D114" s="234">
        <v>0</v>
      </c>
      <c r="E114" s="235"/>
      <c r="F114" s="234">
        <v>4</v>
      </c>
      <c r="G114" s="235"/>
      <c r="H114" s="234">
        <v>4</v>
      </c>
      <c r="I114" s="235"/>
      <c r="J114" s="234">
        <v>4</v>
      </c>
      <c r="K114" s="235"/>
      <c r="L114" s="234">
        <v>0</v>
      </c>
      <c r="M114" s="235"/>
      <c r="N114" s="234">
        <v>3</v>
      </c>
      <c r="O114" s="235"/>
      <c r="P114" s="234">
        <v>0</v>
      </c>
      <c r="Q114" s="235"/>
    </row>
    <row r="115" spans="1:17" ht="29.25" customHeight="1" x14ac:dyDescent="0.35">
      <c r="A115" s="226"/>
      <c r="B115" s="92">
        <v>0</v>
      </c>
      <c r="C115" s="218"/>
      <c r="D115" s="234">
        <v>0</v>
      </c>
      <c r="E115" s="235"/>
      <c r="F115" s="234" t="s">
        <v>426</v>
      </c>
      <c r="G115" s="235"/>
      <c r="H115" s="234" t="s">
        <v>62</v>
      </c>
      <c r="I115" s="235"/>
      <c r="J115" s="234" t="s">
        <v>64</v>
      </c>
      <c r="K115" s="235"/>
      <c r="L115" s="234">
        <v>0</v>
      </c>
      <c r="M115" s="235"/>
      <c r="N115" s="234" t="s">
        <v>415</v>
      </c>
      <c r="O115" s="235"/>
      <c r="P115" s="234">
        <v>0</v>
      </c>
      <c r="Q115" s="235"/>
    </row>
    <row r="116" spans="1:17" ht="6.75" customHeight="1" x14ac:dyDescent="0.35">
      <c r="A116" s="226"/>
      <c r="B116" s="92">
        <v>0</v>
      </c>
      <c r="C116" s="218"/>
      <c r="D116" s="232">
        <v>0</v>
      </c>
      <c r="E116" s="233"/>
      <c r="F116" s="234">
        <v>0</v>
      </c>
      <c r="G116" s="235"/>
      <c r="H116" s="234">
        <v>0</v>
      </c>
      <c r="I116" s="235"/>
      <c r="J116" s="234">
        <v>0</v>
      </c>
      <c r="K116" s="235"/>
      <c r="L116" s="234">
        <v>0</v>
      </c>
      <c r="M116" s="235"/>
      <c r="N116" s="234">
        <v>0</v>
      </c>
      <c r="O116" s="235"/>
      <c r="P116" s="234">
        <v>0</v>
      </c>
      <c r="Q116" s="235"/>
    </row>
    <row r="117" spans="1:17" ht="3.75" customHeight="1" x14ac:dyDescent="0.35">
      <c r="A117" s="226"/>
      <c r="B117" s="92">
        <v>0</v>
      </c>
      <c r="C117" s="218"/>
      <c r="D117" s="232">
        <v>0</v>
      </c>
      <c r="E117" s="233"/>
      <c r="F117" s="232">
        <v>0</v>
      </c>
      <c r="G117" s="233"/>
      <c r="H117" s="232">
        <v>0</v>
      </c>
      <c r="I117" s="233"/>
      <c r="J117" s="232">
        <v>0</v>
      </c>
      <c r="K117" s="233"/>
      <c r="L117" s="232">
        <v>0</v>
      </c>
      <c r="M117" s="233"/>
      <c r="N117" s="232">
        <v>0</v>
      </c>
      <c r="O117" s="233"/>
      <c r="P117" s="232">
        <v>0</v>
      </c>
      <c r="Q117" s="233"/>
    </row>
    <row r="118" spans="1:17" ht="4.5" customHeight="1" x14ac:dyDescent="0.35">
      <c r="A118" s="226"/>
      <c r="B118" s="94">
        <v>0</v>
      </c>
      <c r="C118" s="218"/>
      <c r="D118" s="232">
        <v>0</v>
      </c>
      <c r="E118" s="233"/>
      <c r="F118" s="232">
        <v>0</v>
      </c>
      <c r="G118" s="233"/>
      <c r="H118" s="232">
        <v>0</v>
      </c>
      <c r="I118" s="233"/>
      <c r="J118" s="232">
        <v>0</v>
      </c>
      <c r="K118" s="233"/>
      <c r="L118" s="232">
        <v>0</v>
      </c>
      <c r="M118" s="233"/>
      <c r="N118" s="232">
        <v>0</v>
      </c>
      <c r="O118" s="233"/>
      <c r="P118" s="232">
        <v>0</v>
      </c>
      <c r="Q118" s="233"/>
    </row>
    <row r="119" spans="1:17" ht="29.25" customHeight="1" x14ac:dyDescent="0.35">
      <c r="A119" s="226"/>
      <c r="B119" s="93">
        <v>0</v>
      </c>
      <c r="C119" s="219"/>
      <c r="D119" s="230">
        <v>0</v>
      </c>
      <c r="E119" s="231"/>
      <c r="F119" s="228" t="s">
        <v>449</v>
      </c>
      <c r="G119" s="229"/>
      <c r="H119" s="228" t="s">
        <v>456</v>
      </c>
      <c r="I119" s="229"/>
      <c r="J119" s="228" t="s">
        <v>383</v>
      </c>
      <c r="K119" s="229"/>
      <c r="L119" s="228">
        <v>0</v>
      </c>
      <c r="M119" s="229"/>
      <c r="N119" s="228" t="s">
        <v>15</v>
      </c>
      <c r="O119" s="229"/>
      <c r="P119" s="228">
        <v>0</v>
      </c>
      <c r="Q119" s="229"/>
    </row>
    <row r="120" spans="1:17" ht="6" customHeight="1" x14ac:dyDescent="0.35">
      <c r="A120" s="226"/>
      <c r="B120" s="93">
        <v>0</v>
      </c>
      <c r="C120" s="130" t="s">
        <v>174</v>
      </c>
      <c r="D120" s="220">
        <v>0</v>
      </c>
      <c r="E120" s="221"/>
      <c r="F120" s="220">
        <v>0</v>
      </c>
      <c r="G120" s="221"/>
      <c r="H120" s="220">
        <v>0</v>
      </c>
      <c r="I120" s="221"/>
      <c r="J120" s="220">
        <v>0</v>
      </c>
      <c r="K120" s="221"/>
      <c r="L120" s="220">
        <v>0</v>
      </c>
      <c r="M120" s="221"/>
      <c r="N120" s="220">
        <v>0</v>
      </c>
      <c r="O120" s="221"/>
      <c r="P120" s="220">
        <v>0</v>
      </c>
      <c r="Q120" s="221"/>
    </row>
    <row r="121" spans="1:17" ht="21" customHeight="1" x14ac:dyDescent="0.35">
      <c r="A121" s="226"/>
      <c r="B121" s="93">
        <v>0</v>
      </c>
      <c r="C121" s="131"/>
      <c r="D121" s="234">
        <v>0</v>
      </c>
      <c r="E121" s="235"/>
      <c r="F121" s="234">
        <v>0</v>
      </c>
      <c r="G121" s="235"/>
      <c r="H121" s="234">
        <v>0</v>
      </c>
      <c r="I121" s="235"/>
      <c r="J121" s="234">
        <v>0</v>
      </c>
      <c r="K121" s="235"/>
      <c r="L121" s="234">
        <v>0</v>
      </c>
      <c r="M121" s="235"/>
      <c r="N121" s="232" t="s">
        <v>227</v>
      </c>
      <c r="O121" s="233"/>
      <c r="P121" s="232">
        <v>0</v>
      </c>
      <c r="Q121" s="233"/>
    </row>
    <row r="122" spans="1:17" ht="19.5" customHeight="1" x14ac:dyDescent="0.35">
      <c r="A122" s="226"/>
      <c r="B122" s="93">
        <v>0</v>
      </c>
      <c r="C122" s="131"/>
      <c r="D122" s="234">
        <v>0</v>
      </c>
      <c r="E122" s="235"/>
      <c r="F122" s="234">
        <v>0</v>
      </c>
      <c r="G122" s="235"/>
      <c r="H122" s="234">
        <v>0</v>
      </c>
      <c r="I122" s="235"/>
      <c r="J122" s="234">
        <v>0</v>
      </c>
      <c r="K122" s="235"/>
      <c r="L122" s="234">
        <v>0</v>
      </c>
      <c r="M122" s="235"/>
      <c r="N122" s="234">
        <v>3</v>
      </c>
      <c r="O122" s="235"/>
      <c r="P122" s="234">
        <v>0</v>
      </c>
      <c r="Q122" s="235"/>
    </row>
    <row r="123" spans="1:17" ht="22.5" customHeight="1" x14ac:dyDescent="0.35">
      <c r="A123" s="226"/>
      <c r="B123" s="93">
        <v>0</v>
      </c>
      <c r="C123" s="131"/>
      <c r="D123" s="234">
        <v>0</v>
      </c>
      <c r="E123" s="235"/>
      <c r="F123" s="234">
        <v>0</v>
      </c>
      <c r="G123" s="235"/>
      <c r="H123" s="234">
        <v>0</v>
      </c>
      <c r="I123" s="235"/>
      <c r="J123" s="234">
        <v>0</v>
      </c>
      <c r="K123" s="235"/>
      <c r="L123" s="234">
        <v>0</v>
      </c>
      <c r="M123" s="235"/>
      <c r="N123" s="232" t="s">
        <v>415</v>
      </c>
      <c r="O123" s="233"/>
      <c r="P123" s="232">
        <v>0</v>
      </c>
      <c r="Q123" s="233"/>
    </row>
    <row r="124" spans="1:17" ht="4.5" customHeight="1" x14ac:dyDescent="0.35">
      <c r="A124" s="226"/>
      <c r="B124" s="93">
        <v>0</v>
      </c>
      <c r="C124" s="131"/>
      <c r="D124" s="232">
        <v>0</v>
      </c>
      <c r="E124" s="233"/>
      <c r="F124" s="234">
        <v>0</v>
      </c>
      <c r="G124" s="235"/>
      <c r="H124" s="234">
        <v>0</v>
      </c>
      <c r="I124" s="235"/>
      <c r="J124" s="234">
        <v>0</v>
      </c>
      <c r="K124" s="235"/>
      <c r="L124" s="234">
        <v>0</v>
      </c>
      <c r="M124" s="235"/>
      <c r="N124" s="232">
        <v>0</v>
      </c>
      <c r="O124" s="233"/>
      <c r="P124" s="232">
        <v>0</v>
      </c>
      <c r="Q124" s="233"/>
    </row>
    <row r="125" spans="1:17" ht="5.25" customHeight="1" x14ac:dyDescent="0.35">
      <c r="A125" s="226"/>
      <c r="B125" s="93">
        <v>0</v>
      </c>
      <c r="C125" s="131"/>
      <c r="D125" s="232">
        <v>0</v>
      </c>
      <c r="E125" s="233"/>
      <c r="F125" s="232">
        <v>0</v>
      </c>
      <c r="G125" s="233"/>
      <c r="H125" s="232">
        <v>0</v>
      </c>
      <c r="I125" s="233"/>
      <c r="J125" s="232">
        <v>0</v>
      </c>
      <c r="K125" s="233"/>
      <c r="L125" s="232">
        <v>0</v>
      </c>
      <c r="M125" s="233"/>
      <c r="N125" s="232">
        <v>0</v>
      </c>
      <c r="O125" s="233"/>
      <c r="P125" s="232">
        <v>0</v>
      </c>
      <c r="Q125" s="233"/>
    </row>
    <row r="126" spans="1:17" ht="7.5" customHeight="1" x14ac:dyDescent="0.35">
      <c r="A126" s="226"/>
      <c r="B126" s="93">
        <v>0</v>
      </c>
      <c r="C126" s="131"/>
      <c r="D126" s="232">
        <v>0</v>
      </c>
      <c r="E126" s="233"/>
      <c r="F126" s="232">
        <v>0</v>
      </c>
      <c r="G126" s="233"/>
      <c r="H126" s="232">
        <v>0</v>
      </c>
      <c r="I126" s="233"/>
      <c r="J126" s="232">
        <v>0</v>
      </c>
      <c r="K126" s="233"/>
      <c r="L126" s="232">
        <v>0</v>
      </c>
      <c r="M126" s="233"/>
      <c r="N126" s="232">
        <v>0</v>
      </c>
      <c r="O126" s="233"/>
      <c r="P126" s="232" t="s">
        <v>10</v>
      </c>
      <c r="Q126" s="233"/>
    </row>
    <row r="127" spans="1:17" ht="19.5" customHeight="1" x14ac:dyDescent="0.35">
      <c r="A127" s="227"/>
      <c r="B127" s="95">
        <v>0</v>
      </c>
      <c r="C127" s="132"/>
      <c r="D127" s="230">
        <v>0</v>
      </c>
      <c r="E127" s="231"/>
      <c r="F127" s="228">
        <v>0</v>
      </c>
      <c r="G127" s="229"/>
      <c r="H127" s="228">
        <v>0</v>
      </c>
      <c r="I127" s="229"/>
      <c r="J127" s="228">
        <v>0</v>
      </c>
      <c r="K127" s="229"/>
      <c r="L127" s="228">
        <v>0</v>
      </c>
      <c r="M127" s="229"/>
      <c r="N127" s="230" t="s">
        <v>15</v>
      </c>
      <c r="O127" s="231"/>
      <c r="P127" s="230" t="s">
        <v>10</v>
      </c>
      <c r="Q127" s="231"/>
    </row>
    <row r="128" spans="1:17" ht="30" customHeight="1" x14ac:dyDescent="0.35">
      <c r="A128" s="225">
        <v>8</v>
      </c>
      <c r="B128" s="91" t="s">
        <v>457</v>
      </c>
      <c r="C128" s="42" t="s">
        <v>5</v>
      </c>
      <c r="D128" s="236" t="s">
        <v>254</v>
      </c>
      <c r="E128" s="237"/>
      <c r="F128" s="236" t="s">
        <v>255</v>
      </c>
      <c r="G128" s="237"/>
      <c r="H128" s="236" t="s">
        <v>256</v>
      </c>
      <c r="I128" s="237"/>
      <c r="J128" s="236" t="s">
        <v>257</v>
      </c>
      <c r="K128" s="237"/>
      <c r="L128" s="236" t="s">
        <v>258</v>
      </c>
      <c r="M128" s="237"/>
      <c r="N128" s="236" t="s">
        <v>259</v>
      </c>
      <c r="O128" s="237"/>
      <c r="P128" s="236" t="s">
        <v>260</v>
      </c>
      <c r="Q128" s="237"/>
    </row>
    <row r="129" spans="1:17" ht="7.5" customHeight="1" x14ac:dyDescent="0.35">
      <c r="A129" s="226"/>
      <c r="B129" s="92">
        <v>0</v>
      </c>
      <c r="C129" s="217" t="s">
        <v>173</v>
      </c>
      <c r="D129" s="220">
        <v>0</v>
      </c>
      <c r="E129" s="221"/>
      <c r="F129" s="220">
        <v>0</v>
      </c>
      <c r="G129" s="221"/>
      <c r="H129" s="220">
        <v>0</v>
      </c>
      <c r="I129" s="221"/>
      <c r="J129" s="220">
        <v>0</v>
      </c>
      <c r="K129" s="221"/>
      <c r="L129" s="220">
        <v>0</v>
      </c>
      <c r="M129" s="221"/>
      <c r="N129" s="220">
        <v>0</v>
      </c>
      <c r="O129" s="221"/>
      <c r="P129" s="220">
        <v>0</v>
      </c>
      <c r="Q129" s="221"/>
    </row>
    <row r="130" spans="1:17" ht="105" customHeight="1" x14ac:dyDescent="0.35">
      <c r="A130" s="226"/>
      <c r="B130" s="93" t="s">
        <v>458</v>
      </c>
      <c r="C130" s="218"/>
      <c r="D130" s="234" t="s">
        <v>421</v>
      </c>
      <c r="E130" s="235"/>
      <c r="F130" s="234" t="s">
        <v>422</v>
      </c>
      <c r="G130" s="235"/>
      <c r="H130" s="234" t="s">
        <v>56</v>
      </c>
      <c r="I130" s="235"/>
      <c r="J130" s="234" t="s">
        <v>106</v>
      </c>
      <c r="K130" s="235"/>
      <c r="L130" s="234">
        <v>0</v>
      </c>
      <c r="M130" s="235"/>
      <c r="N130" s="234" t="s">
        <v>425</v>
      </c>
      <c r="O130" s="235"/>
      <c r="P130" s="232">
        <v>0</v>
      </c>
      <c r="Q130" s="233"/>
    </row>
    <row r="131" spans="1:17" ht="24.75" customHeight="1" x14ac:dyDescent="0.35">
      <c r="A131" s="226"/>
      <c r="B131" s="92">
        <v>0</v>
      </c>
      <c r="C131" s="218"/>
      <c r="D131" s="234">
        <v>0</v>
      </c>
      <c r="E131" s="235"/>
      <c r="F131" s="234">
        <v>4</v>
      </c>
      <c r="G131" s="235"/>
      <c r="H131" s="234">
        <v>4</v>
      </c>
      <c r="I131" s="235"/>
      <c r="J131" s="234">
        <v>4</v>
      </c>
      <c r="K131" s="235"/>
      <c r="L131" s="234">
        <v>0</v>
      </c>
      <c r="M131" s="235"/>
      <c r="N131" s="234">
        <v>4</v>
      </c>
      <c r="O131" s="235"/>
      <c r="P131" s="234">
        <v>0</v>
      </c>
      <c r="Q131" s="235"/>
    </row>
    <row r="132" spans="1:17" ht="30" customHeight="1" x14ac:dyDescent="0.35">
      <c r="A132" s="226"/>
      <c r="B132" s="92">
        <v>0</v>
      </c>
      <c r="C132" s="218"/>
      <c r="D132" s="234">
        <v>0</v>
      </c>
      <c r="E132" s="235"/>
      <c r="F132" s="234" t="s">
        <v>426</v>
      </c>
      <c r="G132" s="235"/>
      <c r="H132" s="234" t="s">
        <v>59</v>
      </c>
      <c r="I132" s="235"/>
      <c r="J132" s="234" t="s">
        <v>415</v>
      </c>
      <c r="K132" s="235"/>
      <c r="L132" s="234">
        <v>0</v>
      </c>
      <c r="M132" s="235"/>
      <c r="N132" s="234" t="s">
        <v>448</v>
      </c>
      <c r="O132" s="235"/>
      <c r="P132" s="232">
        <v>0</v>
      </c>
      <c r="Q132" s="233"/>
    </row>
    <row r="133" spans="1:17" ht="12" customHeight="1" x14ac:dyDescent="0.35">
      <c r="A133" s="226"/>
      <c r="B133" s="92">
        <v>0</v>
      </c>
      <c r="C133" s="218"/>
      <c r="D133" s="234">
        <v>0</v>
      </c>
      <c r="E133" s="235"/>
      <c r="F133" s="234">
        <v>0</v>
      </c>
      <c r="G133" s="235"/>
      <c r="H133" s="234">
        <v>0</v>
      </c>
      <c r="I133" s="235"/>
      <c r="J133" s="234">
        <v>0</v>
      </c>
      <c r="K133" s="235"/>
      <c r="L133" s="234">
        <v>0</v>
      </c>
      <c r="M133" s="235"/>
      <c r="N133" s="234">
        <v>0</v>
      </c>
      <c r="O133" s="235"/>
      <c r="P133" s="232">
        <v>0</v>
      </c>
      <c r="Q133" s="233"/>
    </row>
    <row r="134" spans="1:17" ht="15" customHeight="1" x14ac:dyDescent="0.35">
      <c r="A134" s="226"/>
      <c r="B134" s="92">
        <v>0</v>
      </c>
      <c r="C134" s="218"/>
      <c r="D134" s="232">
        <v>0</v>
      </c>
      <c r="E134" s="233"/>
      <c r="F134" s="232">
        <v>0</v>
      </c>
      <c r="G134" s="233"/>
      <c r="H134" s="232">
        <v>0</v>
      </c>
      <c r="I134" s="233"/>
      <c r="J134" s="232">
        <v>0</v>
      </c>
      <c r="K134" s="233"/>
      <c r="L134" s="232">
        <v>0</v>
      </c>
      <c r="M134" s="233"/>
      <c r="N134" s="232">
        <v>0</v>
      </c>
      <c r="O134" s="233"/>
      <c r="P134" s="232">
        <v>0</v>
      </c>
      <c r="Q134" s="233"/>
    </row>
    <row r="135" spans="1:17" ht="6.75" customHeight="1" x14ac:dyDescent="0.35">
      <c r="A135" s="226"/>
      <c r="B135" s="94">
        <v>0</v>
      </c>
      <c r="C135" s="218"/>
      <c r="D135" s="232">
        <v>0</v>
      </c>
      <c r="E135" s="233"/>
      <c r="F135" s="232">
        <v>0</v>
      </c>
      <c r="G135" s="233"/>
      <c r="H135" s="232">
        <v>0</v>
      </c>
      <c r="I135" s="233"/>
      <c r="J135" s="232">
        <v>0</v>
      </c>
      <c r="K135" s="233"/>
      <c r="L135" s="232">
        <v>0</v>
      </c>
      <c r="M135" s="233"/>
      <c r="N135" s="232">
        <v>0</v>
      </c>
      <c r="O135" s="233"/>
      <c r="P135" s="232">
        <v>0</v>
      </c>
      <c r="Q135" s="233"/>
    </row>
    <row r="136" spans="1:17" ht="36.75" customHeight="1" x14ac:dyDescent="0.35">
      <c r="A136" s="226"/>
      <c r="B136" s="93">
        <v>0</v>
      </c>
      <c r="C136" s="219"/>
      <c r="D136" s="228">
        <v>0</v>
      </c>
      <c r="E136" s="229"/>
      <c r="F136" s="228" t="s">
        <v>449</v>
      </c>
      <c r="G136" s="229"/>
      <c r="H136" s="228" t="s">
        <v>325</v>
      </c>
      <c r="I136" s="229"/>
      <c r="J136" s="228" t="s">
        <v>15</v>
      </c>
      <c r="K136" s="229"/>
      <c r="L136" s="228">
        <v>0</v>
      </c>
      <c r="M136" s="229"/>
      <c r="N136" s="230" t="s">
        <v>450</v>
      </c>
      <c r="O136" s="231"/>
      <c r="P136" s="228">
        <v>0</v>
      </c>
      <c r="Q136" s="229"/>
    </row>
    <row r="137" spans="1:17" ht="6" customHeight="1" x14ac:dyDescent="0.35">
      <c r="A137" s="226"/>
      <c r="B137" s="93">
        <v>0</v>
      </c>
      <c r="C137" s="130" t="s">
        <v>174</v>
      </c>
      <c r="D137" s="220">
        <v>0</v>
      </c>
      <c r="E137" s="221"/>
      <c r="F137" s="220">
        <v>0</v>
      </c>
      <c r="G137" s="221"/>
      <c r="H137" s="220">
        <v>0</v>
      </c>
      <c r="I137" s="221"/>
      <c r="J137" s="220">
        <v>0</v>
      </c>
      <c r="K137" s="221"/>
      <c r="L137" s="220">
        <v>0</v>
      </c>
      <c r="M137" s="221"/>
      <c r="N137" s="220">
        <v>0</v>
      </c>
      <c r="O137" s="221"/>
      <c r="P137" s="220">
        <v>0</v>
      </c>
      <c r="Q137" s="221"/>
    </row>
    <row r="138" spans="1:17" ht="27" customHeight="1" x14ac:dyDescent="0.35">
      <c r="A138" s="226"/>
      <c r="B138" s="93">
        <v>0</v>
      </c>
      <c r="C138" s="131"/>
      <c r="D138" s="234">
        <v>0</v>
      </c>
      <c r="E138" s="235"/>
      <c r="F138" s="234">
        <v>0</v>
      </c>
      <c r="G138" s="235"/>
      <c r="H138" s="234">
        <v>0</v>
      </c>
      <c r="I138" s="235"/>
      <c r="J138" s="234">
        <v>0</v>
      </c>
      <c r="K138" s="235"/>
      <c r="L138" s="234">
        <v>0</v>
      </c>
      <c r="M138" s="235"/>
      <c r="N138" s="234" t="s">
        <v>425</v>
      </c>
      <c r="O138" s="235"/>
      <c r="P138" s="232">
        <v>0</v>
      </c>
      <c r="Q138" s="233"/>
    </row>
    <row r="139" spans="1:17" ht="20.25" customHeight="1" x14ac:dyDescent="0.35">
      <c r="A139" s="226"/>
      <c r="B139" s="93">
        <v>0</v>
      </c>
      <c r="C139" s="131"/>
      <c r="D139" s="234">
        <v>0</v>
      </c>
      <c r="E139" s="235"/>
      <c r="F139" s="234">
        <v>0</v>
      </c>
      <c r="G139" s="235"/>
      <c r="H139" s="234">
        <v>0</v>
      </c>
      <c r="I139" s="235"/>
      <c r="J139" s="234">
        <v>0</v>
      </c>
      <c r="K139" s="235"/>
      <c r="L139" s="234">
        <v>0</v>
      </c>
      <c r="M139" s="235"/>
      <c r="N139" s="234">
        <v>3</v>
      </c>
      <c r="O139" s="235"/>
      <c r="P139" s="234">
        <v>0</v>
      </c>
      <c r="Q139" s="235"/>
    </row>
    <row r="140" spans="1:17" ht="43.5" customHeight="1" x14ac:dyDescent="0.35">
      <c r="A140" s="226"/>
      <c r="B140" s="93">
        <v>0</v>
      </c>
      <c r="C140" s="131"/>
      <c r="D140" s="234">
        <v>0</v>
      </c>
      <c r="E140" s="235"/>
      <c r="F140" s="234">
        <v>0</v>
      </c>
      <c r="G140" s="235"/>
      <c r="H140" s="234">
        <v>0</v>
      </c>
      <c r="I140" s="235"/>
      <c r="J140" s="234">
        <v>0</v>
      </c>
      <c r="K140" s="235"/>
      <c r="L140" s="234">
        <v>0</v>
      </c>
      <c r="M140" s="235"/>
      <c r="N140" s="234" t="s">
        <v>448</v>
      </c>
      <c r="O140" s="235"/>
      <c r="P140" s="232">
        <v>0</v>
      </c>
      <c r="Q140" s="233"/>
    </row>
    <row r="141" spans="1:17" ht="5.25" customHeight="1" x14ac:dyDescent="0.35">
      <c r="A141" s="226"/>
      <c r="B141" s="93">
        <v>0</v>
      </c>
      <c r="C141" s="131"/>
      <c r="D141" s="234">
        <v>0</v>
      </c>
      <c r="E141" s="235"/>
      <c r="F141" s="234">
        <v>0</v>
      </c>
      <c r="G141" s="235"/>
      <c r="H141" s="234">
        <v>0</v>
      </c>
      <c r="I141" s="235"/>
      <c r="J141" s="234">
        <v>0</v>
      </c>
      <c r="K141" s="235"/>
      <c r="L141" s="234">
        <v>0</v>
      </c>
      <c r="M141" s="235"/>
      <c r="N141" s="234">
        <v>0</v>
      </c>
      <c r="O141" s="235"/>
      <c r="P141" s="232">
        <v>0</v>
      </c>
      <c r="Q141" s="233"/>
    </row>
    <row r="142" spans="1:17" ht="9.9499999999999993" customHeight="1" x14ac:dyDescent="0.35">
      <c r="A142" s="226"/>
      <c r="B142" s="93">
        <v>0</v>
      </c>
      <c r="C142" s="131"/>
      <c r="D142" s="232">
        <v>0</v>
      </c>
      <c r="E142" s="233"/>
      <c r="F142" s="232">
        <v>0</v>
      </c>
      <c r="G142" s="233"/>
      <c r="H142" s="232">
        <v>0</v>
      </c>
      <c r="I142" s="233"/>
      <c r="J142" s="232">
        <v>0</v>
      </c>
      <c r="K142" s="233"/>
      <c r="L142" s="232">
        <v>0</v>
      </c>
      <c r="M142" s="233"/>
      <c r="N142" s="232">
        <v>0</v>
      </c>
      <c r="O142" s="233"/>
      <c r="P142" s="232">
        <v>0</v>
      </c>
      <c r="Q142" s="233"/>
    </row>
    <row r="143" spans="1:17" ht="9.9499999999999993" customHeight="1" x14ac:dyDescent="0.35">
      <c r="A143" s="226"/>
      <c r="B143" s="93">
        <v>0</v>
      </c>
      <c r="C143" s="131"/>
      <c r="D143" s="232">
        <v>0</v>
      </c>
      <c r="E143" s="233"/>
      <c r="F143" s="232">
        <v>0</v>
      </c>
      <c r="G143" s="233"/>
      <c r="H143" s="232">
        <v>0</v>
      </c>
      <c r="I143" s="233"/>
      <c r="J143" s="232">
        <v>0</v>
      </c>
      <c r="K143" s="233"/>
      <c r="L143" s="232">
        <v>0</v>
      </c>
      <c r="M143" s="233"/>
      <c r="N143" s="232">
        <v>0</v>
      </c>
      <c r="O143" s="233"/>
      <c r="P143" s="232" t="s">
        <v>10</v>
      </c>
      <c r="Q143" s="233"/>
    </row>
    <row r="144" spans="1:17" ht="20.25" customHeight="1" x14ac:dyDescent="0.35">
      <c r="A144" s="227"/>
      <c r="B144" s="95">
        <v>0</v>
      </c>
      <c r="C144" s="132"/>
      <c r="D144" s="228">
        <v>0</v>
      </c>
      <c r="E144" s="229"/>
      <c r="F144" s="228">
        <v>0</v>
      </c>
      <c r="G144" s="229"/>
      <c r="H144" s="228">
        <v>0</v>
      </c>
      <c r="I144" s="229"/>
      <c r="J144" s="228">
        <v>0</v>
      </c>
      <c r="K144" s="229"/>
      <c r="L144" s="228">
        <v>0</v>
      </c>
      <c r="M144" s="229"/>
      <c r="N144" s="230" t="s">
        <v>450</v>
      </c>
      <c r="O144" s="231"/>
      <c r="P144" s="230" t="s">
        <v>10</v>
      </c>
      <c r="Q144" s="231"/>
    </row>
    <row r="145" spans="1:19" ht="30" customHeight="1" x14ac:dyDescent="0.35">
      <c r="A145" s="225">
        <v>9</v>
      </c>
      <c r="B145" s="91" t="s">
        <v>459</v>
      </c>
      <c r="C145" s="42" t="s">
        <v>5</v>
      </c>
      <c r="D145" s="236" t="s">
        <v>254</v>
      </c>
      <c r="E145" s="237"/>
      <c r="F145" s="236" t="s">
        <v>255</v>
      </c>
      <c r="G145" s="237"/>
      <c r="H145" s="236" t="s">
        <v>256</v>
      </c>
      <c r="I145" s="237"/>
      <c r="J145" s="236" t="s">
        <v>257</v>
      </c>
      <c r="K145" s="237"/>
      <c r="L145" s="236" t="s">
        <v>258</v>
      </c>
      <c r="M145" s="237"/>
      <c r="N145" s="236" t="s">
        <v>259</v>
      </c>
      <c r="O145" s="237"/>
      <c r="P145" s="236" t="s">
        <v>260</v>
      </c>
      <c r="Q145" s="237"/>
    </row>
    <row r="146" spans="1:19" ht="11.25" customHeight="1" x14ac:dyDescent="0.35">
      <c r="A146" s="226"/>
      <c r="B146" s="92">
        <v>0</v>
      </c>
      <c r="C146" s="217" t="s">
        <v>173</v>
      </c>
      <c r="D146" s="220">
        <v>0</v>
      </c>
      <c r="E146" s="221"/>
      <c r="F146" s="220">
        <v>0</v>
      </c>
      <c r="G146" s="221"/>
      <c r="H146" s="220">
        <v>0</v>
      </c>
      <c r="I146" s="221"/>
      <c r="J146" s="220">
        <v>0</v>
      </c>
      <c r="K146" s="221"/>
      <c r="L146" s="220">
        <v>0</v>
      </c>
      <c r="M146" s="221"/>
      <c r="N146" s="220">
        <v>0</v>
      </c>
      <c r="O146" s="221"/>
      <c r="P146" s="220">
        <v>0</v>
      </c>
      <c r="Q146" s="221"/>
    </row>
    <row r="147" spans="1:19" ht="102.75" customHeight="1" x14ac:dyDescent="0.35">
      <c r="A147" s="226"/>
      <c r="B147" s="93" t="s">
        <v>460</v>
      </c>
      <c r="C147" s="218"/>
      <c r="D147" s="234" t="s">
        <v>421</v>
      </c>
      <c r="E147" s="235"/>
      <c r="F147" s="234" t="s">
        <v>422</v>
      </c>
      <c r="G147" s="235"/>
      <c r="H147" s="234" t="s">
        <v>435</v>
      </c>
      <c r="I147" s="235"/>
      <c r="J147" s="234" t="s">
        <v>435</v>
      </c>
      <c r="K147" s="235"/>
      <c r="L147" s="234" t="s">
        <v>435</v>
      </c>
      <c r="M147" s="235"/>
      <c r="N147" s="234">
        <v>0</v>
      </c>
      <c r="O147" s="235"/>
      <c r="P147" s="234">
        <v>0</v>
      </c>
      <c r="Q147" s="235"/>
    </row>
    <row r="148" spans="1:19" ht="22.5" customHeight="1" x14ac:dyDescent="0.35">
      <c r="A148" s="226"/>
      <c r="B148" s="92">
        <v>0</v>
      </c>
      <c r="C148" s="218"/>
      <c r="D148" s="234">
        <v>0</v>
      </c>
      <c r="E148" s="235"/>
      <c r="F148" s="234">
        <v>4</v>
      </c>
      <c r="G148" s="235"/>
      <c r="H148" s="234">
        <v>4</v>
      </c>
      <c r="I148" s="235"/>
      <c r="J148" s="234">
        <v>4</v>
      </c>
      <c r="K148" s="235"/>
      <c r="L148" s="234">
        <v>4</v>
      </c>
      <c r="M148" s="235"/>
      <c r="N148" s="234">
        <v>0</v>
      </c>
      <c r="O148" s="235"/>
      <c r="P148" s="234">
        <v>0</v>
      </c>
      <c r="Q148" s="235"/>
    </row>
    <row r="149" spans="1:19" ht="37.5" customHeight="1" x14ac:dyDescent="0.35">
      <c r="A149" s="226"/>
      <c r="B149" s="92">
        <v>0</v>
      </c>
      <c r="C149" s="218"/>
      <c r="D149" s="234">
        <v>0</v>
      </c>
      <c r="E149" s="235"/>
      <c r="F149" s="234" t="s">
        <v>426</v>
      </c>
      <c r="G149" s="235"/>
      <c r="H149" s="234" t="s">
        <v>436</v>
      </c>
      <c r="I149" s="235"/>
      <c r="J149" s="234" t="s">
        <v>436</v>
      </c>
      <c r="K149" s="235"/>
      <c r="L149" s="234" t="s">
        <v>436</v>
      </c>
      <c r="M149" s="235"/>
      <c r="N149" s="234">
        <v>0</v>
      </c>
      <c r="O149" s="235"/>
      <c r="P149" s="234">
        <v>0</v>
      </c>
      <c r="Q149" s="235"/>
    </row>
    <row r="150" spans="1:19" ht="3.75" customHeight="1" x14ac:dyDescent="0.35">
      <c r="A150" s="226"/>
      <c r="B150" s="92">
        <v>0</v>
      </c>
      <c r="C150" s="218"/>
      <c r="D150" s="234">
        <v>0</v>
      </c>
      <c r="E150" s="235"/>
      <c r="F150" s="234">
        <v>0</v>
      </c>
      <c r="G150" s="235"/>
      <c r="H150" s="234">
        <v>0</v>
      </c>
      <c r="I150" s="235"/>
      <c r="J150" s="234">
        <v>0</v>
      </c>
      <c r="K150" s="235"/>
      <c r="L150" s="234">
        <v>0</v>
      </c>
      <c r="M150" s="235"/>
      <c r="N150" s="234">
        <v>0</v>
      </c>
      <c r="O150" s="235"/>
      <c r="P150" s="234">
        <v>0</v>
      </c>
      <c r="Q150" s="235"/>
    </row>
    <row r="151" spans="1:19" ht="5.25" customHeight="1" x14ac:dyDescent="0.35">
      <c r="A151" s="226"/>
      <c r="B151" s="92">
        <v>0</v>
      </c>
      <c r="C151" s="218"/>
      <c r="D151" s="232">
        <v>0</v>
      </c>
      <c r="E151" s="233"/>
      <c r="F151" s="232">
        <v>0</v>
      </c>
      <c r="G151" s="233"/>
      <c r="H151" s="232">
        <v>0</v>
      </c>
      <c r="I151" s="233"/>
      <c r="J151" s="232">
        <v>0</v>
      </c>
      <c r="K151" s="233"/>
      <c r="L151" s="232">
        <v>0</v>
      </c>
      <c r="M151" s="233"/>
      <c r="N151" s="232">
        <v>0</v>
      </c>
      <c r="O151" s="233"/>
      <c r="P151" s="234">
        <v>0</v>
      </c>
      <c r="Q151" s="235"/>
    </row>
    <row r="152" spans="1:19" ht="4.5" customHeight="1" x14ac:dyDescent="0.35">
      <c r="A152" s="226"/>
      <c r="B152" s="94">
        <v>0</v>
      </c>
      <c r="C152" s="218"/>
      <c r="D152" s="232">
        <v>0</v>
      </c>
      <c r="E152" s="233"/>
      <c r="F152" s="232">
        <v>0</v>
      </c>
      <c r="G152" s="233"/>
      <c r="H152" s="232">
        <v>0</v>
      </c>
      <c r="I152" s="233"/>
      <c r="J152" s="232">
        <v>0</v>
      </c>
      <c r="K152" s="233"/>
      <c r="L152" s="232">
        <v>0</v>
      </c>
      <c r="M152" s="233"/>
      <c r="N152" s="232">
        <v>0</v>
      </c>
      <c r="O152" s="233"/>
      <c r="P152" s="232">
        <v>0</v>
      </c>
      <c r="Q152" s="233"/>
    </row>
    <row r="153" spans="1:19" ht="30" customHeight="1" x14ac:dyDescent="0.35">
      <c r="A153" s="226"/>
      <c r="B153" s="93">
        <v>0</v>
      </c>
      <c r="C153" s="219"/>
      <c r="D153" s="228">
        <v>0</v>
      </c>
      <c r="E153" s="229"/>
      <c r="F153" s="228" t="s">
        <v>461</v>
      </c>
      <c r="G153" s="229"/>
      <c r="H153" s="228" t="s">
        <v>437</v>
      </c>
      <c r="I153" s="229"/>
      <c r="J153" s="228" t="s">
        <v>437</v>
      </c>
      <c r="K153" s="229"/>
      <c r="L153" s="228" t="s">
        <v>437</v>
      </c>
      <c r="M153" s="229"/>
      <c r="N153" s="228">
        <v>0</v>
      </c>
      <c r="O153" s="229"/>
      <c r="P153" s="228">
        <v>0</v>
      </c>
      <c r="Q153" s="229"/>
    </row>
    <row r="154" spans="1:19" ht="7.5" customHeight="1" x14ac:dyDescent="0.35">
      <c r="A154" s="226"/>
      <c r="B154" s="93">
        <v>0</v>
      </c>
      <c r="C154" s="130" t="s">
        <v>174</v>
      </c>
      <c r="D154" s="220">
        <v>0</v>
      </c>
      <c r="E154" s="221"/>
      <c r="F154" s="220">
        <v>0</v>
      </c>
      <c r="G154" s="221"/>
      <c r="H154" s="220">
        <v>0</v>
      </c>
      <c r="I154" s="221"/>
      <c r="J154" s="220">
        <v>0</v>
      </c>
      <c r="K154" s="221"/>
      <c r="L154" s="220">
        <v>0</v>
      </c>
      <c r="M154" s="221"/>
      <c r="N154" s="220">
        <v>0</v>
      </c>
      <c r="O154" s="221"/>
      <c r="P154" s="220">
        <v>0</v>
      </c>
      <c r="Q154" s="221"/>
    </row>
    <row r="155" spans="1:19" ht="6.75" customHeight="1" x14ac:dyDescent="0.35">
      <c r="A155" s="226"/>
      <c r="B155" s="93">
        <v>0</v>
      </c>
      <c r="C155" s="131"/>
      <c r="D155" s="234">
        <v>0</v>
      </c>
      <c r="E155" s="235"/>
      <c r="F155" s="234">
        <v>0</v>
      </c>
      <c r="G155" s="235"/>
      <c r="H155" s="234">
        <v>0</v>
      </c>
      <c r="I155" s="235"/>
      <c r="J155" s="234">
        <v>0</v>
      </c>
      <c r="K155" s="235"/>
      <c r="L155" s="234">
        <v>0</v>
      </c>
      <c r="M155" s="235"/>
      <c r="N155" s="234">
        <v>0</v>
      </c>
      <c r="O155" s="235"/>
      <c r="P155" s="232" t="s">
        <v>10</v>
      </c>
      <c r="Q155" s="233"/>
    </row>
    <row r="156" spans="1:19" ht="22.5" customHeight="1" x14ac:dyDescent="0.35">
      <c r="A156" s="226"/>
      <c r="B156" s="93">
        <v>0</v>
      </c>
      <c r="C156" s="131"/>
      <c r="D156" s="234">
        <v>0</v>
      </c>
      <c r="E156" s="235"/>
      <c r="F156" s="234">
        <v>0</v>
      </c>
      <c r="G156" s="235"/>
      <c r="H156" s="234">
        <v>0</v>
      </c>
      <c r="I156" s="235"/>
      <c r="J156" s="234">
        <v>0</v>
      </c>
      <c r="K156" s="235"/>
      <c r="L156" s="234">
        <v>0</v>
      </c>
      <c r="M156" s="235"/>
      <c r="N156" s="234">
        <v>0</v>
      </c>
      <c r="O156" s="235"/>
      <c r="P156" s="234">
        <v>0</v>
      </c>
      <c r="Q156" s="235"/>
      <c r="S156" t="s">
        <v>411</v>
      </c>
    </row>
    <row r="157" spans="1:19" ht="27" customHeight="1" x14ac:dyDescent="0.35">
      <c r="A157" s="226"/>
      <c r="B157" s="93">
        <v>0</v>
      </c>
      <c r="C157" s="131"/>
      <c r="D157" s="234">
        <v>0</v>
      </c>
      <c r="E157" s="235"/>
      <c r="F157" s="234">
        <v>0</v>
      </c>
      <c r="G157" s="235"/>
      <c r="H157" s="234">
        <v>0</v>
      </c>
      <c r="I157" s="235"/>
      <c r="J157" s="234">
        <v>0</v>
      </c>
      <c r="K157" s="235"/>
      <c r="L157" s="234">
        <v>0</v>
      </c>
      <c r="M157" s="235"/>
      <c r="N157" s="234">
        <v>0</v>
      </c>
      <c r="O157" s="235"/>
      <c r="P157" s="232" t="s">
        <v>10</v>
      </c>
      <c r="Q157" s="233"/>
    </row>
    <row r="158" spans="1:19" ht="9.75" customHeight="1" x14ac:dyDescent="0.35">
      <c r="A158" s="226"/>
      <c r="B158" s="93">
        <v>0</v>
      </c>
      <c r="C158" s="131"/>
      <c r="D158" s="234">
        <v>0</v>
      </c>
      <c r="E158" s="235"/>
      <c r="F158" s="234">
        <v>0</v>
      </c>
      <c r="G158" s="235"/>
      <c r="H158" s="234">
        <v>0</v>
      </c>
      <c r="I158" s="235"/>
      <c r="J158" s="234">
        <v>0</v>
      </c>
      <c r="K158" s="235"/>
      <c r="L158" s="234">
        <v>0</v>
      </c>
      <c r="M158" s="235"/>
      <c r="N158" s="234">
        <v>0</v>
      </c>
      <c r="O158" s="235"/>
      <c r="P158" s="232">
        <v>0</v>
      </c>
      <c r="Q158" s="233"/>
    </row>
    <row r="159" spans="1:19" ht="5.25" customHeight="1" x14ac:dyDescent="0.35">
      <c r="A159" s="226"/>
      <c r="B159" s="93">
        <v>0</v>
      </c>
      <c r="C159" s="131"/>
      <c r="D159" s="232">
        <v>0</v>
      </c>
      <c r="E159" s="233"/>
      <c r="F159" s="232">
        <v>0</v>
      </c>
      <c r="G159" s="233"/>
      <c r="H159" s="232">
        <v>0</v>
      </c>
      <c r="I159" s="233"/>
      <c r="J159" s="232">
        <v>0</v>
      </c>
      <c r="K159" s="233"/>
      <c r="L159" s="232">
        <v>0</v>
      </c>
      <c r="M159" s="233"/>
      <c r="N159" s="232">
        <v>0</v>
      </c>
      <c r="O159" s="233"/>
      <c r="P159" s="232" t="s">
        <v>10</v>
      </c>
      <c r="Q159" s="233"/>
    </row>
    <row r="160" spans="1:19" ht="7.5" customHeight="1" x14ac:dyDescent="0.35">
      <c r="A160" s="226"/>
      <c r="B160" s="93">
        <v>0</v>
      </c>
      <c r="C160" s="131"/>
      <c r="D160" s="232">
        <v>0</v>
      </c>
      <c r="E160" s="233"/>
      <c r="F160" s="232">
        <v>0</v>
      </c>
      <c r="G160" s="233"/>
      <c r="H160" s="232">
        <v>0</v>
      </c>
      <c r="I160" s="233"/>
      <c r="J160" s="232">
        <v>0</v>
      </c>
      <c r="K160" s="233"/>
      <c r="L160" s="232">
        <v>0</v>
      </c>
      <c r="M160" s="233"/>
      <c r="N160" s="232">
        <v>0</v>
      </c>
      <c r="O160" s="233"/>
      <c r="P160" s="232">
        <v>0</v>
      </c>
      <c r="Q160" s="233"/>
    </row>
    <row r="161" spans="1:17" ht="19.5" customHeight="1" x14ac:dyDescent="0.35">
      <c r="A161" s="227"/>
      <c r="B161" s="95">
        <v>0</v>
      </c>
      <c r="C161" s="132"/>
      <c r="D161" s="228">
        <v>0</v>
      </c>
      <c r="E161" s="229"/>
      <c r="F161" s="228">
        <v>0</v>
      </c>
      <c r="G161" s="229"/>
      <c r="H161" s="228">
        <v>0</v>
      </c>
      <c r="I161" s="229"/>
      <c r="J161" s="228">
        <v>0</v>
      </c>
      <c r="K161" s="229"/>
      <c r="L161" s="228">
        <v>0</v>
      </c>
      <c r="M161" s="229"/>
      <c r="N161" s="228">
        <v>0</v>
      </c>
      <c r="O161" s="229"/>
      <c r="P161" s="230" t="s">
        <v>10</v>
      </c>
      <c r="Q161" s="231"/>
    </row>
    <row r="162" spans="1:17" ht="30" customHeight="1" x14ac:dyDescent="0.35">
      <c r="A162" s="225">
        <v>10</v>
      </c>
      <c r="B162" s="91" t="s">
        <v>462</v>
      </c>
      <c r="C162" s="42" t="s">
        <v>5</v>
      </c>
      <c r="D162" s="236" t="s">
        <v>254</v>
      </c>
      <c r="E162" s="237"/>
      <c r="F162" s="236" t="s">
        <v>255</v>
      </c>
      <c r="G162" s="237"/>
      <c r="H162" s="236" t="s">
        <v>256</v>
      </c>
      <c r="I162" s="237"/>
      <c r="J162" s="236" t="s">
        <v>257</v>
      </c>
      <c r="K162" s="237"/>
      <c r="L162" s="236" t="s">
        <v>258</v>
      </c>
      <c r="M162" s="237"/>
      <c r="N162" s="236" t="s">
        <v>259</v>
      </c>
      <c r="O162" s="237"/>
      <c r="P162" s="236" t="s">
        <v>260</v>
      </c>
      <c r="Q162" s="237"/>
    </row>
    <row r="163" spans="1:17" ht="7.5" customHeight="1" x14ac:dyDescent="0.35">
      <c r="A163" s="226"/>
      <c r="B163" s="92">
        <v>0</v>
      </c>
      <c r="C163" s="217" t="s">
        <v>173</v>
      </c>
      <c r="D163" s="220">
        <v>0</v>
      </c>
      <c r="E163" s="221"/>
      <c r="F163" s="220">
        <v>0</v>
      </c>
      <c r="G163" s="221"/>
      <c r="H163" s="220">
        <v>0</v>
      </c>
      <c r="I163" s="221"/>
      <c r="J163" s="220">
        <v>0</v>
      </c>
      <c r="K163" s="221"/>
      <c r="L163" s="220">
        <v>0</v>
      </c>
      <c r="M163" s="221"/>
      <c r="N163" s="220">
        <v>0</v>
      </c>
      <c r="O163" s="221"/>
      <c r="P163" s="220">
        <v>0</v>
      </c>
      <c r="Q163" s="221"/>
    </row>
    <row r="164" spans="1:17" ht="102.75" customHeight="1" x14ac:dyDescent="0.35">
      <c r="A164" s="226"/>
      <c r="B164" s="93" t="s">
        <v>463</v>
      </c>
      <c r="C164" s="218"/>
      <c r="D164" s="234" t="s">
        <v>421</v>
      </c>
      <c r="E164" s="235"/>
      <c r="F164" s="234" t="s">
        <v>422</v>
      </c>
      <c r="G164" s="235"/>
      <c r="H164" s="234" t="s">
        <v>435</v>
      </c>
      <c r="I164" s="235"/>
      <c r="J164" s="234" t="s">
        <v>435</v>
      </c>
      <c r="K164" s="235"/>
      <c r="L164" s="234" t="s">
        <v>435</v>
      </c>
      <c r="M164" s="235"/>
      <c r="N164" s="234">
        <v>0</v>
      </c>
      <c r="O164" s="235"/>
      <c r="P164" s="234">
        <v>0</v>
      </c>
      <c r="Q164" s="235"/>
    </row>
    <row r="165" spans="1:17" ht="22.5" customHeight="1" x14ac:dyDescent="0.35">
      <c r="A165" s="226"/>
      <c r="B165" s="92">
        <v>0</v>
      </c>
      <c r="C165" s="218"/>
      <c r="D165" s="234">
        <v>0</v>
      </c>
      <c r="E165" s="235"/>
      <c r="F165" s="234">
        <v>4</v>
      </c>
      <c r="G165" s="235"/>
      <c r="H165" s="234">
        <v>4</v>
      </c>
      <c r="I165" s="235"/>
      <c r="J165" s="234">
        <v>4</v>
      </c>
      <c r="K165" s="235"/>
      <c r="L165" s="234">
        <v>4</v>
      </c>
      <c r="M165" s="235"/>
      <c r="N165" s="234">
        <v>0</v>
      </c>
      <c r="O165" s="235"/>
      <c r="P165" s="234">
        <v>0</v>
      </c>
      <c r="Q165" s="235"/>
    </row>
    <row r="166" spans="1:17" ht="35.25" customHeight="1" x14ac:dyDescent="0.35">
      <c r="A166" s="226"/>
      <c r="B166" s="92">
        <v>0</v>
      </c>
      <c r="C166" s="218"/>
      <c r="D166" s="234">
        <v>0</v>
      </c>
      <c r="E166" s="235"/>
      <c r="F166" s="234" t="s">
        <v>426</v>
      </c>
      <c r="G166" s="235"/>
      <c r="H166" s="234" t="s">
        <v>436</v>
      </c>
      <c r="I166" s="235"/>
      <c r="J166" s="234" t="s">
        <v>436</v>
      </c>
      <c r="K166" s="235"/>
      <c r="L166" s="234" t="s">
        <v>436</v>
      </c>
      <c r="M166" s="235"/>
      <c r="N166" s="234">
        <v>0</v>
      </c>
      <c r="O166" s="235"/>
      <c r="P166" s="234">
        <v>0</v>
      </c>
      <c r="Q166" s="235"/>
    </row>
    <row r="167" spans="1:17" ht="6.75" customHeight="1" x14ac:dyDescent="0.35">
      <c r="A167" s="226"/>
      <c r="B167" s="92">
        <v>0</v>
      </c>
      <c r="C167" s="218"/>
      <c r="D167" s="234">
        <v>0</v>
      </c>
      <c r="E167" s="235"/>
      <c r="F167" s="234">
        <v>0</v>
      </c>
      <c r="G167" s="235"/>
      <c r="H167" s="234">
        <v>0</v>
      </c>
      <c r="I167" s="235"/>
      <c r="J167" s="234">
        <v>0</v>
      </c>
      <c r="K167" s="235"/>
      <c r="L167" s="234">
        <v>0</v>
      </c>
      <c r="M167" s="235"/>
      <c r="N167" s="234">
        <v>0</v>
      </c>
      <c r="O167" s="235"/>
      <c r="P167" s="234">
        <v>0</v>
      </c>
      <c r="Q167" s="235"/>
    </row>
    <row r="168" spans="1:17" ht="4.5" customHeight="1" x14ac:dyDescent="0.35">
      <c r="A168" s="226"/>
      <c r="B168" s="92">
        <v>0</v>
      </c>
      <c r="C168" s="218"/>
      <c r="D168" s="232">
        <v>0</v>
      </c>
      <c r="E168" s="233"/>
      <c r="F168" s="232">
        <v>0</v>
      </c>
      <c r="G168" s="233"/>
      <c r="H168" s="232">
        <v>0</v>
      </c>
      <c r="I168" s="233"/>
      <c r="J168" s="232">
        <v>0</v>
      </c>
      <c r="K168" s="233"/>
      <c r="L168" s="232">
        <v>0</v>
      </c>
      <c r="M168" s="233"/>
      <c r="N168" s="232">
        <v>0</v>
      </c>
      <c r="O168" s="233"/>
      <c r="P168" s="232">
        <v>0</v>
      </c>
      <c r="Q168" s="233"/>
    </row>
    <row r="169" spans="1:17" ht="5.25" customHeight="1" x14ac:dyDescent="0.35">
      <c r="A169" s="226"/>
      <c r="B169" s="94">
        <v>0</v>
      </c>
      <c r="C169" s="218"/>
      <c r="D169" s="232">
        <v>0</v>
      </c>
      <c r="E169" s="233"/>
      <c r="F169" s="232">
        <v>0</v>
      </c>
      <c r="G169" s="233"/>
      <c r="H169" s="232">
        <v>0</v>
      </c>
      <c r="I169" s="233"/>
      <c r="J169" s="232">
        <v>0</v>
      </c>
      <c r="K169" s="233"/>
      <c r="L169" s="232">
        <v>0</v>
      </c>
      <c r="M169" s="233"/>
      <c r="N169" s="232">
        <v>0</v>
      </c>
      <c r="O169" s="233"/>
      <c r="P169" s="232">
        <v>0</v>
      </c>
      <c r="Q169" s="233"/>
    </row>
    <row r="170" spans="1:17" ht="31.5" customHeight="1" x14ac:dyDescent="0.35">
      <c r="A170" s="226"/>
      <c r="B170" s="93">
        <v>0</v>
      </c>
      <c r="C170" s="219"/>
      <c r="D170" s="230">
        <v>0</v>
      </c>
      <c r="E170" s="231"/>
      <c r="F170" s="228" t="s">
        <v>461</v>
      </c>
      <c r="G170" s="229"/>
      <c r="H170" s="228" t="s">
        <v>437</v>
      </c>
      <c r="I170" s="229"/>
      <c r="J170" s="228" t="s">
        <v>437</v>
      </c>
      <c r="K170" s="229"/>
      <c r="L170" s="228" t="s">
        <v>437</v>
      </c>
      <c r="M170" s="229"/>
      <c r="N170" s="228">
        <v>0</v>
      </c>
      <c r="O170" s="229"/>
      <c r="P170" s="228">
        <v>0</v>
      </c>
      <c r="Q170" s="229"/>
    </row>
    <row r="171" spans="1:17" ht="9.75" customHeight="1" x14ac:dyDescent="0.35">
      <c r="A171" s="226"/>
      <c r="B171" s="93">
        <v>0</v>
      </c>
      <c r="C171" s="130" t="s">
        <v>174</v>
      </c>
      <c r="D171" s="220">
        <v>0</v>
      </c>
      <c r="E171" s="221"/>
      <c r="F171" s="220">
        <v>0</v>
      </c>
      <c r="G171" s="221"/>
      <c r="H171" s="220">
        <v>0</v>
      </c>
      <c r="I171" s="221"/>
      <c r="J171" s="220">
        <v>0</v>
      </c>
      <c r="K171" s="221"/>
      <c r="L171" s="220">
        <v>0</v>
      </c>
      <c r="M171" s="221"/>
      <c r="N171" s="220">
        <v>0</v>
      </c>
      <c r="O171" s="221"/>
      <c r="P171" s="220">
        <v>0</v>
      </c>
      <c r="Q171" s="221"/>
    </row>
    <row r="172" spans="1:17" ht="8.25" customHeight="1" x14ac:dyDescent="0.35">
      <c r="A172" s="226"/>
      <c r="B172" s="93">
        <v>0</v>
      </c>
      <c r="C172" s="131"/>
      <c r="D172" s="234">
        <v>0</v>
      </c>
      <c r="E172" s="235"/>
      <c r="F172" s="234">
        <v>0</v>
      </c>
      <c r="G172" s="235"/>
      <c r="H172" s="234">
        <v>0</v>
      </c>
      <c r="I172" s="235"/>
      <c r="J172" s="234">
        <v>0</v>
      </c>
      <c r="K172" s="235"/>
      <c r="L172" s="234">
        <v>0</v>
      </c>
      <c r="M172" s="235"/>
      <c r="N172" s="234">
        <v>0</v>
      </c>
      <c r="O172" s="235"/>
      <c r="P172" s="232">
        <v>0</v>
      </c>
      <c r="Q172" s="233"/>
    </row>
    <row r="173" spans="1:17" ht="9" customHeight="1" x14ac:dyDescent="0.35">
      <c r="A173" s="226"/>
      <c r="B173" s="93">
        <v>0</v>
      </c>
      <c r="C173" s="131"/>
      <c r="D173" s="234">
        <v>0</v>
      </c>
      <c r="E173" s="235"/>
      <c r="F173" s="234">
        <v>0</v>
      </c>
      <c r="G173" s="235"/>
      <c r="H173" s="234">
        <v>0</v>
      </c>
      <c r="I173" s="235"/>
      <c r="J173" s="234">
        <v>0</v>
      </c>
      <c r="K173" s="235"/>
      <c r="L173" s="234">
        <v>0</v>
      </c>
      <c r="M173" s="235"/>
      <c r="N173" s="234">
        <v>0</v>
      </c>
      <c r="O173" s="235"/>
      <c r="P173" s="234">
        <v>0</v>
      </c>
      <c r="Q173" s="235"/>
    </row>
    <row r="174" spans="1:17" ht="12" customHeight="1" x14ac:dyDescent="0.35">
      <c r="A174" s="226"/>
      <c r="B174" s="93">
        <v>0</v>
      </c>
      <c r="C174" s="131"/>
      <c r="D174" s="234">
        <v>0</v>
      </c>
      <c r="E174" s="235"/>
      <c r="F174" s="234">
        <v>0</v>
      </c>
      <c r="G174" s="235"/>
      <c r="H174" s="234">
        <v>0</v>
      </c>
      <c r="I174" s="235"/>
      <c r="J174" s="234">
        <v>0</v>
      </c>
      <c r="K174" s="235"/>
      <c r="L174" s="234">
        <v>0</v>
      </c>
      <c r="M174" s="235"/>
      <c r="N174" s="234">
        <v>0</v>
      </c>
      <c r="O174" s="235"/>
      <c r="P174" s="232">
        <v>0</v>
      </c>
      <c r="Q174" s="233"/>
    </row>
    <row r="175" spans="1:17" ht="14.25" customHeight="1" x14ac:dyDescent="0.35">
      <c r="A175" s="226"/>
      <c r="B175" s="93">
        <v>0</v>
      </c>
      <c r="C175" s="131"/>
      <c r="D175" s="234">
        <v>0</v>
      </c>
      <c r="E175" s="235"/>
      <c r="F175" s="234">
        <v>0</v>
      </c>
      <c r="G175" s="235"/>
      <c r="H175" s="234">
        <v>0</v>
      </c>
      <c r="I175" s="235"/>
      <c r="J175" s="234">
        <v>0</v>
      </c>
      <c r="K175" s="235"/>
      <c r="L175" s="234">
        <v>0</v>
      </c>
      <c r="M175" s="235"/>
      <c r="N175" s="232">
        <v>0</v>
      </c>
      <c r="O175" s="233"/>
      <c r="P175" s="232">
        <v>0</v>
      </c>
      <c r="Q175" s="233"/>
    </row>
    <row r="176" spans="1:17" ht="5.25" customHeight="1" x14ac:dyDescent="0.35">
      <c r="A176" s="226"/>
      <c r="B176" s="93">
        <v>0</v>
      </c>
      <c r="C176" s="131"/>
      <c r="D176" s="232">
        <v>0</v>
      </c>
      <c r="E176" s="233"/>
      <c r="F176" s="232">
        <v>0</v>
      </c>
      <c r="G176" s="233"/>
      <c r="H176" s="232">
        <v>0</v>
      </c>
      <c r="I176" s="233"/>
      <c r="J176" s="232">
        <v>0</v>
      </c>
      <c r="K176" s="233"/>
      <c r="L176" s="232">
        <v>0</v>
      </c>
      <c r="M176" s="233"/>
      <c r="N176" s="232">
        <v>0</v>
      </c>
      <c r="O176" s="233"/>
      <c r="P176" s="232">
        <v>0</v>
      </c>
      <c r="Q176" s="233"/>
    </row>
    <row r="177" spans="1:17" ht="2.25" customHeight="1" x14ac:dyDescent="0.35">
      <c r="A177" s="226"/>
      <c r="B177" s="93">
        <v>0</v>
      </c>
      <c r="C177" s="131"/>
      <c r="D177" s="232">
        <v>0</v>
      </c>
      <c r="E177" s="233"/>
      <c r="F177" s="232">
        <v>0</v>
      </c>
      <c r="G177" s="233"/>
      <c r="H177" s="232">
        <v>0</v>
      </c>
      <c r="I177" s="233"/>
      <c r="J177" s="232">
        <v>0</v>
      </c>
      <c r="K177" s="233"/>
      <c r="L177" s="232">
        <v>0</v>
      </c>
      <c r="M177" s="233"/>
      <c r="N177" s="232">
        <v>0</v>
      </c>
      <c r="O177" s="233"/>
      <c r="P177" s="232">
        <v>0</v>
      </c>
      <c r="Q177" s="233"/>
    </row>
    <row r="178" spans="1:17" ht="20.25" customHeight="1" x14ac:dyDescent="0.35">
      <c r="A178" s="227"/>
      <c r="B178" s="95">
        <v>0</v>
      </c>
      <c r="C178" s="132"/>
      <c r="D178" s="230">
        <v>0</v>
      </c>
      <c r="E178" s="231"/>
      <c r="F178" s="228">
        <v>0</v>
      </c>
      <c r="G178" s="229"/>
      <c r="H178" s="228">
        <v>0</v>
      </c>
      <c r="I178" s="229"/>
      <c r="J178" s="228">
        <v>0</v>
      </c>
      <c r="K178" s="229"/>
      <c r="L178" s="228">
        <v>0</v>
      </c>
      <c r="M178" s="229"/>
      <c r="N178" s="230">
        <v>0</v>
      </c>
      <c r="O178" s="231"/>
      <c r="P178" s="230">
        <v>0</v>
      </c>
      <c r="Q178" s="231"/>
    </row>
    <row r="179" spans="1:17" ht="30" customHeight="1" x14ac:dyDescent="0.35">
      <c r="A179" s="225">
        <v>11</v>
      </c>
      <c r="B179" s="91" t="s">
        <v>464</v>
      </c>
      <c r="C179" s="42" t="s">
        <v>5</v>
      </c>
      <c r="D179" s="236" t="s">
        <v>254</v>
      </c>
      <c r="E179" s="237"/>
      <c r="F179" s="236" t="s">
        <v>255</v>
      </c>
      <c r="G179" s="237"/>
      <c r="H179" s="236" t="s">
        <v>256</v>
      </c>
      <c r="I179" s="237"/>
      <c r="J179" s="236" t="s">
        <v>257</v>
      </c>
      <c r="K179" s="237"/>
      <c r="L179" s="236" t="s">
        <v>258</v>
      </c>
      <c r="M179" s="237"/>
      <c r="N179" s="236" t="s">
        <v>259</v>
      </c>
      <c r="O179" s="237"/>
      <c r="P179" s="236" t="s">
        <v>260</v>
      </c>
      <c r="Q179" s="237"/>
    </row>
    <row r="180" spans="1:17" ht="6" customHeight="1" x14ac:dyDescent="0.35">
      <c r="A180" s="226"/>
      <c r="B180" s="92">
        <v>0</v>
      </c>
      <c r="C180" s="217" t="s">
        <v>173</v>
      </c>
      <c r="D180" s="220">
        <v>0</v>
      </c>
      <c r="E180" s="221"/>
      <c r="F180" s="220">
        <v>0</v>
      </c>
      <c r="G180" s="221"/>
      <c r="H180" s="220">
        <v>0</v>
      </c>
      <c r="I180" s="221"/>
      <c r="J180" s="220">
        <v>0</v>
      </c>
      <c r="K180" s="221"/>
      <c r="L180" s="220">
        <v>0</v>
      </c>
      <c r="M180" s="221"/>
      <c r="N180" s="220">
        <v>0</v>
      </c>
      <c r="O180" s="221"/>
      <c r="P180" s="220">
        <v>0</v>
      </c>
      <c r="Q180" s="221"/>
    </row>
    <row r="181" spans="1:17" ht="99" customHeight="1" x14ac:dyDescent="0.35">
      <c r="A181" s="226"/>
      <c r="B181" s="93" t="s">
        <v>465</v>
      </c>
      <c r="C181" s="218"/>
      <c r="D181" s="234" t="s">
        <v>421</v>
      </c>
      <c r="E181" s="235"/>
      <c r="F181" s="234" t="s">
        <v>422</v>
      </c>
      <c r="G181" s="235"/>
      <c r="H181" s="234" t="s">
        <v>435</v>
      </c>
      <c r="I181" s="235"/>
      <c r="J181" s="234" t="s">
        <v>435</v>
      </c>
      <c r="K181" s="235"/>
      <c r="L181" s="234" t="s">
        <v>435</v>
      </c>
      <c r="M181" s="235"/>
      <c r="N181" s="234">
        <v>0</v>
      </c>
      <c r="O181" s="235"/>
      <c r="P181" s="234">
        <v>0</v>
      </c>
      <c r="Q181" s="235"/>
    </row>
    <row r="182" spans="1:17" ht="25.5" customHeight="1" x14ac:dyDescent="0.35">
      <c r="A182" s="226"/>
      <c r="B182" s="92">
        <v>0</v>
      </c>
      <c r="C182" s="218"/>
      <c r="D182" s="234">
        <v>0</v>
      </c>
      <c r="E182" s="235"/>
      <c r="F182" s="234">
        <v>4</v>
      </c>
      <c r="G182" s="235"/>
      <c r="H182" s="234">
        <v>4</v>
      </c>
      <c r="I182" s="235"/>
      <c r="J182" s="234">
        <v>4</v>
      </c>
      <c r="K182" s="235"/>
      <c r="L182" s="234">
        <v>4</v>
      </c>
      <c r="M182" s="235"/>
      <c r="N182" s="234">
        <v>0</v>
      </c>
      <c r="O182" s="235"/>
      <c r="P182" s="234">
        <v>0</v>
      </c>
      <c r="Q182" s="235"/>
    </row>
    <row r="183" spans="1:17" ht="33" customHeight="1" x14ac:dyDescent="0.35">
      <c r="A183" s="226"/>
      <c r="B183" s="92">
        <v>0</v>
      </c>
      <c r="C183" s="218"/>
      <c r="D183" s="234">
        <v>0</v>
      </c>
      <c r="E183" s="235"/>
      <c r="F183" s="234" t="s">
        <v>426</v>
      </c>
      <c r="G183" s="235"/>
      <c r="H183" s="234" t="s">
        <v>436</v>
      </c>
      <c r="I183" s="235"/>
      <c r="J183" s="234" t="s">
        <v>436</v>
      </c>
      <c r="K183" s="235"/>
      <c r="L183" s="234" t="s">
        <v>436</v>
      </c>
      <c r="M183" s="235"/>
      <c r="N183" s="234">
        <v>0</v>
      </c>
      <c r="O183" s="235"/>
      <c r="P183" s="234">
        <v>0</v>
      </c>
      <c r="Q183" s="235"/>
    </row>
    <row r="184" spans="1:17" ht="9" customHeight="1" x14ac:dyDescent="0.35">
      <c r="A184" s="226"/>
      <c r="B184" s="92">
        <v>0</v>
      </c>
      <c r="C184" s="218"/>
      <c r="D184" s="234">
        <v>0</v>
      </c>
      <c r="E184" s="235"/>
      <c r="F184" s="234">
        <v>0</v>
      </c>
      <c r="G184" s="235"/>
      <c r="H184" s="234">
        <v>0</v>
      </c>
      <c r="I184" s="235"/>
      <c r="J184" s="234">
        <v>0</v>
      </c>
      <c r="K184" s="235"/>
      <c r="L184" s="234">
        <v>0</v>
      </c>
      <c r="M184" s="235"/>
      <c r="N184" s="234">
        <v>0</v>
      </c>
      <c r="O184" s="235"/>
      <c r="P184" s="234">
        <v>0</v>
      </c>
      <c r="Q184" s="235"/>
    </row>
    <row r="185" spans="1:17" ht="10.5" customHeight="1" x14ac:dyDescent="0.35">
      <c r="A185" s="226"/>
      <c r="B185" s="92">
        <v>0</v>
      </c>
      <c r="C185" s="218"/>
      <c r="D185" s="232">
        <v>0</v>
      </c>
      <c r="E185" s="233"/>
      <c r="F185" s="232">
        <v>0</v>
      </c>
      <c r="G185" s="233"/>
      <c r="H185" s="232">
        <v>0</v>
      </c>
      <c r="I185" s="233"/>
      <c r="J185" s="232">
        <v>0</v>
      </c>
      <c r="K185" s="233"/>
      <c r="L185" s="232">
        <v>0</v>
      </c>
      <c r="M185" s="233"/>
      <c r="N185" s="232">
        <v>0</v>
      </c>
      <c r="O185" s="233"/>
      <c r="P185" s="232">
        <v>0</v>
      </c>
      <c r="Q185" s="233"/>
    </row>
    <row r="186" spans="1:17" ht="3" customHeight="1" x14ac:dyDescent="0.35">
      <c r="A186" s="226"/>
      <c r="B186" s="94">
        <v>0</v>
      </c>
      <c r="C186" s="218"/>
      <c r="D186" s="232">
        <v>0</v>
      </c>
      <c r="E186" s="233"/>
      <c r="F186" s="232">
        <v>0</v>
      </c>
      <c r="G186" s="233"/>
      <c r="H186" s="232">
        <v>0</v>
      </c>
      <c r="I186" s="233"/>
      <c r="J186" s="232">
        <v>0</v>
      </c>
      <c r="K186" s="233"/>
      <c r="L186" s="232">
        <v>0</v>
      </c>
      <c r="M186" s="233"/>
      <c r="N186" s="232">
        <v>0</v>
      </c>
      <c r="O186" s="233"/>
      <c r="P186" s="232">
        <v>0</v>
      </c>
      <c r="Q186" s="233"/>
    </row>
    <row r="187" spans="1:17" ht="29.25" customHeight="1" x14ac:dyDescent="0.35">
      <c r="A187" s="226"/>
      <c r="B187" s="93">
        <v>0</v>
      </c>
      <c r="C187" s="219"/>
      <c r="D187" s="230">
        <v>0</v>
      </c>
      <c r="E187" s="231"/>
      <c r="F187" s="230" t="s">
        <v>461</v>
      </c>
      <c r="G187" s="231"/>
      <c r="H187" s="230" t="s">
        <v>437</v>
      </c>
      <c r="I187" s="231"/>
      <c r="J187" s="230" t="s">
        <v>437</v>
      </c>
      <c r="K187" s="231"/>
      <c r="L187" s="230" t="s">
        <v>437</v>
      </c>
      <c r="M187" s="231"/>
      <c r="N187" s="228">
        <v>0</v>
      </c>
      <c r="O187" s="229"/>
      <c r="P187" s="228">
        <v>0</v>
      </c>
      <c r="Q187" s="229"/>
    </row>
    <row r="188" spans="1:17" ht="6.75" customHeight="1" x14ac:dyDescent="0.35">
      <c r="A188" s="226"/>
      <c r="B188" s="93">
        <v>0</v>
      </c>
      <c r="C188" s="130" t="s">
        <v>174</v>
      </c>
      <c r="D188" s="220">
        <v>0</v>
      </c>
      <c r="E188" s="221"/>
      <c r="F188" s="220">
        <v>0</v>
      </c>
      <c r="G188" s="221"/>
      <c r="H188" s="220">
        <v>0</v>
      </c>
      <c r="I188" s="221"/>
      <c r="J188" s="220">
        <v>0</v>
      </c>
      <c r="K188" s="221"/>
      <c r="L188" s="220">
        <v>0</v>
      </c>
      <c r="M188" s="221"/>
      <c r="N188" s="220">
        <v>0</v>
      </c>
      <c r="O188" s="221"/>
      <c r="P188" s="220">
        <v>0</v>
      </c>
      <c r="Q188" s="221"/>
    </row>
    <row r="189" spans="1:17" ht="7.5" customHeight="1" x14ac:dyDescent="0.35">
      <c r="A189" s="226"/>
      <c r="B189" s="93">
        <v>0</v>
      </c>
      <c r="C189" s="131"/>
      <c r="D189" s="234">
        <v>0</v>
      </c>
      <c r="E189" s="235"/>
      <c r="F189" s="234">
        <v>0</v>
      </c>
      <c r="G189" s="235"/>
      <c r="H189" s="234">
        <v>0</v>
      </c>
      <c r="I189" s="235"/>
      <c r="J189" s="234">
        <v>0</v>
      </c>
      <c r="K189" s="235"/>
      <c r="L189" s="234">
        <v>0</v>
      </c>
      <c r="M189" s="235"/>
      <c r="N189" s="234">
        <v>0</v>
      </c>
      <c r="O189" s="235"/>
      <c r="P189" s="232">
        <v>0</v>
      </c>
      <c r="Q189" s="233"/>
    </row>
    <row r="190" spans="1:17" ht="3" customHeight="1" x14ac:dyDescent="0.35">
      <c r="A190" s="226"/>
      <c r="B190" s="93">
        <v>0</v>
      </c>
      <c r="C190" s="131"/>
      <c r="D190" s="234">
        <v>0</v>
      </c>
      <c r="E190" s="235"/>
      <c r="F190" s="234">
        <v>0</v>
      </c>
      <c r="G190" s="235"/>
      <c r="H190" s="234">
        <v>0</v>
      </c>
      <c r="I190" s="235"/>
      <c r="J190" s="234">
        <v>0</v>
      </c>
      <c r="K190" s="235"/>
      <c r="L190" s="234">
        <v>0</v>
      </c>
      <c r="M190" s="235"/>
      <c r="N190" s="234">
        <v>0</v>
      </c>
      <c r="O190" s="235"/>
      <c r="P190" s="234">
        <v>0</v>
      </c>
      <c r="Q190" s="235"/>
    </row>
    <row r="191" spans="1:17" ht="8.25" customHeight="1" x14ac:dyDescent="0.35">
      <c r="A191" s="226"/>
      <c r="B191" s="93">
        <v>0</v>
      </c>
      <c r="C191" s="131"/>
      <c r="D191" s="234">
        <v>0</v>
      </c>
      <c r="E191" s="235"/>
      <c r="F191" s="234">
        <v>0</v>
      </c>
      <c r="G191" s="235"/>
      <c r="H191" s="234">
        <v>0</v>
      </c>
      <c r="I191" s="235"/>
      <c r="J191" s="234">
        <v>0</v>
      </c>
      <c r="K191" s="235"/>
      <c r="L191" s="234">
        <v>0</v>
      </c>
      <c r="M191" s="235"/>
      <c r="N191" s="234">
        <v>0</v>
      </c>
      <c r="O191" s="235"/>
      <c r="P191" s="232">
        <v>0</v>
      </c>
      <c r="Q191" s="233"/>
    </row>
    <row r="192" spans="1:17" ht="11.25" customHeight="1" x14ac:dyDescent="0.35">
      <c r="A192" s="226"/>
      <c r="B192" s="93">
        <v>0</v>
      </c>
      <c r="C192" s="131"/>
      <c r="D192" s="234">
        <v>0</v>
      </c>
      <c r="E192" s="235"/>
      <c r="F192" s="234">
        <v>0</v>
      </c>
      <c r="G192" s="235"/>
      <c r="H192" s="234">
        <v>0</v>
      </c>
      <c r="I192" s="235"/>
      <c r="J192" s="234">
        <v>0</v>
      </c>
      <c r="K192" s="235"/>
      <c r="L192" s="234">
        <v>0</v>
      </c>
      <c r="M192" s="235"/>
      <c r="N192" s="234">
        <v>0</v>
      </c>
      <c r="O192" s="235"/>
      <c r="P192" s="232">
        <v>0</v>
      </c>
      <c r="Q192" s="233"/>
    </row>
    <row r="193" spans="1:17" ht="9.9499999999999993" customHeight="1" x14ac:dyDescent="0.35">
      <c r="A193" s="226"/>
      <c r="B193" s="93">
        <v>0</v>
      </c>
      <c r="C193" s="131"/>
      <c r="D193" s="232">
        <v>0</v>
      </c>
      <c r="E193" s="233"/>
      <c r="F193" s="232">
        <v>0</v>
      </c>
      <c r="G193" s="233"/>
      <c r="H193" s="232">
        <v>0</v>
      </c>
      <c r="I193" s="233"/>
      <c r="J193" s="232">
        <v>0</v>
      </c>
      <c r="K193" s="233"/>
      <c r="L193" s="232">
        <v>0</v>
      </c>
      <c r="M193" s="233"/>
      <c r="N193" s="232">
        <v>0</v>
      </c>
      <c r="O193" s="233"/>
      <c r="P193" s="232">
        <v>0</v>
      </c>
      <c r="Q193" s="233"/>
    </row>
    <row r="194" spans="1:17" ht="9.9499999999999993" customHeight="1" x14ac:dyDescent="0.35">
      <c r="A194" s="226"/>
      <c r="B194" s="93">
        <v>0</v>
      </c>
      <c r="C194" s="131"/>
      <c r="D194" s="232">
        <v>0</v>
      </c>
      <c r="E194" s="233"/>
      <c r="F194" s="232">
        <v>0</v>
      </c>
      <c r="G194" s="233"/>
      <c r="H194" s="232">
        <v>0</v>
      </c>
      <c r="I194" s="233"/>
      <c r="J194" s="232">
        <v>0</v>
      </c>
      <c r="K194" s="233"/>
      <c r="L194" s="232">
        <v>0</v>
      </c>
      <c r="M194" s="233"/>
      <c r="N194" s="232">
        <v>0</v>
      </c>
      <c r="O194" s="233"/>
      <c r="P194" s="232">
        <v>0</v>
      </c>
      <c r="Q194" s="233"/>
    </row>
    <row r="195" spans="1:17" ht="4.5" customHeight="1" x14ac:dyDescent="0.35">
      <c r="A195" s="227"/>
      <c r="B195" s="95">
        <v>0</v>
      </c>
      <c r="C195" s="132"/>
      <c r="D195" s="230">
        <v>0</v>
      </c>
      <c r="E195" s="231"/>
      <c r="F195" s="230">
        <v>0</v>
      </c>
      <c r="G195" s="231"/>
      <c r="H195" s="230">
        <v>0</v>
      </c>
      <c r="I195" s="231"/>
      <c r="J195" s="230">
        <v>0</v>
      </c>
      <c r="K195" s="231"/>
      <c r="L195" s="230">
        <v>0</v>
      </c>
      <c r="M195" s="231"/>
      <c r="N195" s="230">
        <v>0</v>
      </c>
      <c r="O195" s="231"/>
      <c r="P195" s="230">
        <v>0</v>
      </c>
      <c r="Q195" s="231"/>
    </row>
    <row r="196" spans="1:17" ht="30" customHeight="1" x14ac:dyDescent="0.35">
      <c r="A196" s="225">
        <v>12</v>
      </c>
      <c r="B196" s="91" t="s">
        <v>466</v>
      </c>
      <c r="C196" s="42" t="s">
        <v>5</v>
      </c>
      <c r="D196" s="236" t="s">
        <v>254</v>
      </c>
      <c r="E196" s="237"/>
      <c r="F196" s="236" t="s">
        <v>255</v>
      </c>
      <c r="G196" s="237"/>
      <c r="H196" s="236" t="s">
        <v>256</v>
      </c>
      <c r="I196" s="237"/>
      <c r="J196" s="236" t="s">
        <v>257</v>
      </c>
      <c r="K196" s="237"/>
      <c r="L196" s="236" t="s">
        <v>258</v>
      </c>
      <c r="M196" s="237"/>
      <c r="N196" s="236" t="s">
        <v>259</v>
      </c>
      <c r="O196" s="237"/>
      <c r="P196" s="236" t="s">
        <v>260</v>
      </c>
      <c r="Q196" s="237"/>
    </row>
    <row r="197" spans="1:17" ht="8.25" customHeight="1" x14ac:dyDescent="0.35">
      <c r="A197" s="226"/>
      <c r="B197" s="92">
        <v>0</v>
      </c>
      <c r="C197" s="217" t="s">
        <v>173</v>
      </c>
      <c r="D197" s="220">
        <v>0</v>
      </c>
      <c r="E197" s="221"/>
      <c r="F197" s="220">
        <v>0</v>
      </c>
      <c r="G197" s="221"/>
      <c r="H197" s="220">
        <v>0</v>
      </c>
      <c r="I197" s="221"/>
      <c r="J197" s="220">
        <v>0</v>
      </c>
      <c r="K197" s="221"/>
      <c r="L197" s="220">
        <v>0</v>
      </c>
      <c r="M197" s="221"/>
      <c r="N197" s="220">
        <v>0</v>
      </c>
      <c r="O197" s="221"/>
      <c r="P197" s="220">
        <v>0</v>
      </c>
      <c r="Q197" s="221"/>
    </row>
    <row r="198" spans="1:17" ht="98.25" customHeight="1" x14ac:dyDescent="0.35">
      <c r="A198" s="226"/>
      <c r="B198" s="93" t="s">
        <v>467</v>
      </c>
      <c r="C198" s="218"/>
      <c r="D198" s="234" t="s">
        <v>421</v>
      </c>
      <c r="E198" s="235"/>
      <c r="F198" s="234" t="s">
        <v>422</v>
      </c>
      <c r="G198" s="235"/>
      <c r="H198" s="234" t="s">
        <v>63</v>
      </c>
      <c r="I198" s="235"/>
      <c r="J198" s="234" t="s">
        <v>468</v>
      </c>
      <c r="K198" s="235"/>
      <c r="L198" s="234">
        <v>0</v>
      </c>
      <c r="M198" s="235"/>
      <c r="N198" s="234">
        <v>0</v>
      </c>
      <c r="O198" s="235"/>
      <c r="P198" s="234">
        <v>0</v>
      </c>
      <c r="Q198" s="235"/>
    </row>
    <row r="199" spans="1:17" ht="23.25" customHeight="1" x14ac:dyDescent="0.35">
      <c r="A199" s="226"/>
      <c r="B199" s="92">
        <v>0</v>
      </c>
      <c r="C199" s="218"/>
      <c r="D199" s="234">
        <v>0</v>
      </c>
      <c r="E199" s="235"/>
      <c r="F199" s="234">
        <v>4</v>
      </c>
      <c r="G199" s="235"/>
      <c r="H199" s="234">
        <v>4</v>
      </c>
      <c r="I199" s="235"/>
      <c r="J199" s="234">
        <v>3</v>
      </c>
      <c r="K199" s="235"/>
      <c r="L199" s="234">
        <v>0</v>
      </c>
      <c r="M199" s="235"/>
      <c r="N199" s="234">
        <v>0</v>
      </c>
      <c r="O199" s="235"/>
      <c r="P199" s="234">
        <v>0</v>
      </c>
      <c r="Q199" s="235"/>
    </row>
    <row r="200" spans="1:17" ht="34.5" customHeight="1" x14ac:dyDescent="0.35">
      <c r="A200" s="226"/>
      <c r="B200" s="92">
        <v>0</v>
      </c>
      <c r="C200" s="218"/>
      <c r="D200" s="234">
        <v>0</v>
      </c>
      <c r="E200" s="235"/>
      <c r="F200" s="234" t="s">
        <v>426</v>
      </c>
      <c r="G200" s="235"/>
      <c r="H200" s="234" t="s">
        <v>427</v>
      </c>
      <c r="I200" s="235"/>
      <c r="J200" s="234" t="s">
        <v>123</v>
      </c>
      <c r="K200" s="235"/>
      <c r="L200" s="234">
        <v>0</v>
      </c>
      <c r="M200" s="235"/>
      <c r="N200" s="234">
        <v>0</v>
      </c>
      <c r="O200" s="235"/>
      <c r="P200" s="234">
        <v>0</v>
      </c>
      <c r="Q200" s="235"/>
    </row>
    <row r="201" spans="1:17" ht="4.5" customHeight="1" x14ac:dyDescent="0.35">
      <c r="A201" s="226"/>
      <c r="B201" s="92">
        <v>0</v>
      </c>
      <c r="C201" s="218"/>
      <c r="D201" s="234">
        <v>0</v>
      </c>
      <c r="E201" s="235"/>
      <c r="F201" s="234">
        <v>0</v>
      </c>
      <c r="G201" s="235"/>
      <c r="H201" s="234">
        <v>0</v>
      </c>
      <c r="I201" s="235"/>
      <c r="J201" s="234">
        <v>0</v>
      </c>
      <c r="K201" s="235"/>
      <c r="L201" s="234">
        <v>0</v>
      </c>
      <c r="M201" s="235"/>
      <c r="N201" s="234">
        <v>0</v>
      </c>
      <c r="O201" s="235"/>
      <c r="P201" s="234">
        <v>0</v>
      </c>
      <c r="Q201" s="235"/>
    </row>
    <row r="202" spans="1:17" ht="9.9499999999999993" customHeight="1" x14ac:dyDescent="0.35">
      <c r="A202" s="226"/>
      <c r="B202" s="92">
        <v>0</v>
      </c>
      <c r="C202" s="218"/>
      <c r="D202" s="232">
        <v>0</v>
      </c>
      <c r="E202" s="233"/>
      <c r="F202" s="232">
        <v>0</v>
      </c>
      <c r="G202" s="233"/>
      <c r="H202" s="232">
        <v>0</v>
      </c>
      <c r="I202" s="233"/>
      <c r="J202" s="232">
        <v>0</v>
      </c>
      <c r="K202" s="233"/>
      <c r="L202" s="232">
        <v>0</v>
      </c>
      <c r="M202" s="233"/>
      <c r="N202" s="232">
        <v>0</v>
      </c>
      <c r="O202" s="233"/>
      <c r="P202" s="232">
        <v>0</v>
      </c>
      <c r="Q202" s="233"/>
    </row>
    <row r="203" spans="1:17" ht="9.9499999999999993" customHeight="1" x14ac:dyDescent="0.35">
      <c r="A203" s="226"/>
      <c r="B203" s="94">
        <v>0</v>
      </c>
      <c r="C203" s="218"/>
      <c r="D203" s="232">
        <v>0</v>
      </c>
      <c r="E203" s="233"/>
      <c r="F203" s="232">
        <v>0</v>
      </c>
      <c r="G203" s="233"/>
      <c r="H203" s="232">
        <v>0</v>
      </c>
      <c r="I203" s="233"/>
      <c r="J203" s="232">
        <v>0</v>
      </c>
      <c r="K203" s="233"/>
      <c r="L203" s="232">
        <v>0</v>
      </c>
      <c r="M203" s="233"/>
      <c r="N203" s="232">
        <v>0</v>
      </c>
      <c r="O203" s="233"/>
      <c r="P203" s="232">
        <v>0</v>
      </c>
      <c r="Q203" s="233"/>
    </row>
    <row r="204" spans="1:17" ht="29.25" customHeight="1" x14ac:dyDescent="0.35">
      <c r="A204" s="226"/>
      <c r="B204" s="93">
        <v>0</v>
      </c>
      <c r="C204" s="219"/>
      <c r="D204" s="230">
        <v>0</v>
      </c>
      <c r="E204" s="231"/>
      <c r="F204" s="228" t="s">
        <v>449</v>
      </c>
      <c r="G204" s="229"/>
      <c r="H204" s="228" t="s">
        <v>431</v>
      </c>
      <c r="I204" s="229"/>
      <c r="J204" s="228" t="s">
        <v>215</v>
      </c>
      <c r="K204" s="229"/>
      <c r="L204" s="228">
        <v>0</v>
      </c>
      <c r="M204" s="229"/>
      <c r="N204" s="228">
        <v>0</v>
      </c>
      <c r="O204" s="229"/>
      <c r="P204" s="228">
        <v>0</v>
      </c>
      <c r="Q204" s="229"/>
    </row>
    <row r="205" spans="1:17" ht="6" customHeight="1" x14ac:dyDescent="0.35">
      <c r="A205" s="226"/>
      <c r="B205" s="93">
        <v>0</v>
      </c>
      <c r="C205" s="130" t="s">
        <v>174</v>
      </c>
      <c r="D205" s="220">
        <v>0</v>
      </c>
      <c r="E205" s="221"/>
      <c r="F205" s="220">
        <v>0</v>
      </c>
      <c r="G205" s="221"/>
      <c r="H205" s="220">
        <v>0</v>
      </c>
      <c r="I205" s="221"/>
      <c r="J205" s="220">
        <v>0</v>
      </c>
      <c r="K205" s="221"/>
      <c r="L205" s="220">
        <v>0</v>
      </c>
      <c r="M205" s="221"/>
      <c r="N205" s="220">
        <v>0</v>
      </c>
      <c r="O205" s="221"/>
      <c r="P205" s="220">
        <v>0</v>
      </c>
      <c r="Q205" s="221"/>
    </row>
    <row r="206" spans="1:17" ht="25.5" customHeight="1" x14ac:dyDescent="0.35">
      <c r="A206" s="226"/>
      <c r="B206" s="93">
        <v>0</v>
      </c>
      <c r="C206" s="131"/>
      <c r="D206" s="234">
        <v>0</v>
      </c>
      <c r="E206" s="235"/>
      <c r="F206" s="234">
        <v>0</v>
      </c>
      <c r="G206" s="235"/>
      <c r="H206" s="234">
        <v>0</v>
      </c>
      <c r="I206" s="235"/>
      <c r="J206" s="234" t="s">
        <v>468</v>
      </c>
      <c r="K206" s="235"/>
      <c r="L206" s="234">
        <v>0</v>
      </c>
      <c r="M206" s="235"/>
      <c r="N206" s="232">
        <v>0</v>
      </c>
      <c r="O206" s="233"/>
      <c r="P206" s="232">
        <v>0</v>
      </c>
      <c r="Q206" s="233"/>
    </row>
    <row r="207" spans="1:17" ht="21.75" customHeight="1" x14ac:dyDescent="0.35">
      <c r="A207" s="226"/>
      <c r="B207" s="93">
        <v>0</v>
      </c>
      <c r="C207" s="131"/>
      <c r="D207" s="234">
        <v>0</v>
      </c>
      <c r="E207" s="235"/>
      <c r="F207" s="234">
        <v>0</v>
      </c>
      <c r="G207" s="235"/>
      <c r="H207" s="234">
        <v>0</v>
      </c>
      <c r="I207" s="235"/>
      <c r="J207" s="234">
        <v>3</v>
      </c>
      <c r="K207" s="235"/>
      <c r="L207" s="234">
        <v>0</v>
      </c>
      <c r="M207" s="235"/>
      <c r="N207" s="234">
        <v>0</v>
      </c>
      <c r="O207" s="235"/>
      <c r="P207" s="234">
        <v>0</v>
      </c>
      <c r="Q207" s="235"/>
    </row>
    <row r="208" spans="1:17" ht="21" customHeight="1" x14ac:dyDescent="0.35">
      <c r="A208" s="226"/>
      <c r="B208" s="93">
        <v>0</v>
      </c>
      <c r="C208" s="131"/>
      <c r="D208" s="234">
        <v>0</v>
      </c>
      <c r="E208" s="235"/>
      <c r="F208" s="234">
        <v>0</v>
      </c>
      <c r="G208" s="235"/>
      <c r="H208" s="234">
        <v>0</v>
      </c>
      <c r="I208" s="235"/>
      <c r="J208" s="234" t="s">
        <v>123</v>
      </c>
      <c r="K208" s="235"/>
      <c r="L208" s="234">
        <v>0</v>
      </c>
      <c r="M208" s="235"/>
      <c r="N208" s="232">
        <v>0</v>
      </c>
      <c r="O208" s="233"/>
      <c r="P208" s="232">
        <v>0</v>
      </c>
      <c r="Q208" s="233"/>
    </row>
    <row r="209" spans="1:17" ht="9.9499999999999993" customHeight="1" x14ac:dyDescent="0.35">
      <c r="A209" s="226"/>
      <c r="B209" s="93">
        <v>0</v>
      </c>
      <c r="C209" s="131"/>
      <c r="D209" s="234">
        <v>0</v>
      </c>
      <c r="E209" s="235"/>
      <c r="F209" s="234">
        <v>0</v>
      </c>
      <c r="G209" s="235"/>
      <c r="H209" s="234">
        <v>0</v>
      </c>
      <c r="I209" s="235"/>
      <c r="J209" s="234">
        <v>0</v>
      </c>
      <c r="K209" s="235"/>
      <c r="L209" s="234">
        <v>0</v>
      </c>
      <c r="M209" s="235"/>
      <c r="N209" s="232">
        <v>0</v>
      </c>
      <c r="O209" s="233"/>
      <c r="P209" s="232">
        <v>0</v>
      </c>
      <c r="Q209" s="233"/>
    </row>
    <row r="210" spans="1:17" ht="9.9499999999999993" customHeight="1" x14ac:dyDescent="0.35">
      <c r="A210" s="226"/>
      <c r="B210" s="93">
        <v>0</v>
      </c>
      <c r="C210" s="131"/>
      <c r="D210" s="232">
        <v>0</v>
      </c>
      <c r="E210" s="233"/>
      <c r="F210" s="232">
        <v>0</v>
      </c>
      <c r="G210" s="233"/>
      <c r="H210" s="232">
        <v>0</v>
      </c>
      <c r="I210" s="233"/>
      <c r="J210" s="232">
        <v>0</v>
      </c>
      <c r="K210" s="233"/>
      <c r="L210" s="232">
        <v>0</v>
      </c>
      <c r="M210" s="233"/>
      <c r="N210" s="232">
        <v>0</v>
      </c>
      <c r="O210" s="233"/>
      <c r="P210" s="232">
        <v>0</v>
      </c>
      <c r="Q210" s="233"/>
    </row>
    <row r="211" spans="1:17" ht="9.9499999999999993" customHeight="1" x14ac:dyDescent="0.35">
      <c r="A211" s="226"/>
      <c r="B211" s="93">
        <v>0</v>
      </c>
      <c r="C211" s="131"/>
      <c r="D211" s="232">
        <v>0</v>
      </c>
      <c r="E211" s="233"/>
      <c r="F211" s="232">
        <v>0</v>
      </c>
      <c r="G211" s="233"/>
      <c r="H211" s="232">
        <v>0</v>
      </c>
      <c r="I211" s="233"/>
      <c r="J211" s="232">
        <v>0</v>
      </c>
      <c r="K211" s="233"/>
      <c r="L211" s="232">
        <v>0</v>
      </c>
      <c r="M211" s="233"/>
      <c r="N211" s="232">
        <v>0</v>
      </c>
      <c r="O211" s="233"/>
      <c r="P211" s="232">
        <v>0</v>
      </c>
      <c r="Q211" s="233"/>
    </row>
    <row r="212" spans="1:17" ht="19.5" customHeight="1" x14ac:dyDescent="0.35">
      <c r="A212" s="227"/>
      <c r="B212" s="95">
        <v>0</v>
      </c>
      <c r="C212" s="132"/>
      <c r="D212" s="230">
        <v>0</v>
      </c>
      <c r="E212" s="231"/>
      <c r="F212" s="228">
        <v>0</v>
      </c>
      <c r="G212" s="229"/>
      <c r="H212" s="228">
        <v>0</v>
      </c>
      <c r="I212" s="229"/>
      <c r="J212" s="228" t="s">
        <v>215</v>
      </c>
      <c r="K212" s="229"/>
      <c r="L212" s="228">
        <v>0</v>
      </c>
      <c r="M212" s="229"/>
      <c r="N212" s="230">
        <v>0</v>
      </c>
      <c r="O212" s="231"/>
      <c r="P212" s="230">
        <v>0</v>
      </c>
      <c r="Q212" s="231"/>
    </row>
    <row r="213" spans="1:17" ht="30" customHeight="1" x14ac:dyDescent="0.35">
      <c r="A213" s="225">
        <v>13</v>
      </c>
      <c r="B213" s="91" t="s">
        <v>469</v>
      </c>
      <c r="C213" s="42" t="s">
        <v>5</v>
      </c>
      <c r="D213" s="236" t="s">
        <v>254</v>
      </c>
      <c r="E213" s="237"/>
      <c r="F213" s="236" t="s">
        <v>255</v>
      </c>
      <c r="G213" s="237"/>
      <c r="H213" s="236" t="s">
        <v>256</v>
      </c>
      <c r="I213" s="237"/>
      <c r="J213" s="236" t="s">
        <v>257</v>
      </c>
      <c r="K213" s="237"/>
      <c r="L213" s="236" t="s">
        <v>258</v>
      </c>
      <c r="M213" s="237"/>
      <c r="N213" s="236" t="s">
        <v>259</v>
      </c>
      <c r="O213" s="237"/>
      <c r="P213" s="236" t="s">
        <v>260</v>
      </c>
      <c r="Q213" s="237"/>
    </row>
    <row r="214" spans="1:17" ht="12" customHeight="1" x14ac:dyDescent="0.35">
      <c r="A214" s="226"/>
      <c r="B214" s="92">
        <v>0</v>
      </c>
      <c r="C214" s="217" t="s">
        <v>173</v>
      </c>
      <c r="D214" s="220">
        <v>0</v>
      </c>
      <c r="E214" s="221"/>
      <c r="F214" s="220">
        <v>0</v>
      </c>
      <c r="G214" s="221"/>
      <c r="H214" s="220">
        <v>0</v>
      </c>
      <c r="I214" s="221"/>
      <c r="J214" s="220">
        <v>0</v>
      </c>
      <c r="K214" s="221"/>
      <c r="L214" s="220">
        <v>0</v>
      </c>
      <c r="M214" s="221"/>
      <c r="N214" s="220">
        <v>0</v>
      </c>
      <c r="O214" s="221"/>
      <c r="P214" s="220">
        <v>0</v>
      </c>
      <c r="Q214" s="221"/>
    </row>
    <row r="215" spans="1:17" ht="102.75" customHeight="1" x14ac:dyDescent="0.35">
      <c r="A215" s="226"/>
      <c r="B215" s="93" t="s">
        <v>408</v>
      </c>
      <c r="C215" s="218"/>
      <c r="D215" s="234" t="s">
        <v>421</v>
      </c>
      <c r="E215" s="235"/>
      <c r="F215" s="234" t="s">
        <v>422</v>
      </c>
      <c r="G215" s="235"/>
      <c r="H215" s="234" t="s">
        <v>63</v>
      </c>
      <c r="I215" s="235"/>
      <c r="J215" s="234" t="s">
        <v>63</v>
      </c>
      <c r="K215" s="235"/>
      <c r="L215" s="234" t="s">
        <v>106</v>
      </c>
      <c r="M215" s="235"/>
      <c r="N215" s="234">
        <v>0</v>
      </c>
      <c r="O215" s="235"/>
      <c r="P215" s="234">
        <v>0</v>
      </c>
      <c r="Q215" s="235"/>
    </row>
    <row r="216" spans="1:17" ht="18.75" customHeight="1" x14ac:dyDescent="0.35">
      <c r="A216" s="226"/>
      <c r="B216" s="92">
        <v>0</v>
      </c>
      <c r="C216" s="218"/>
      <c r="D216" s="234">
        <v>0</v>
      </c>
      <c r="E216" s="235"/>
      <c r="F216" s="234">
        <v>4</v>
      </c>
      <c r="G216" s="235"/>
      <c r="H216" s="234">
        <v>4</v>
      </c>
      <c r="I216" s="235"/>
      <c r="J216" s="234">
        <v>4</v>
      </c>
      <c r="K216" s="235"/>
      <c r="L216" s="234">
        <v>3</v>
      </c>
      <c r="M216" s="235"/>
      <c r="N216" s="234">
        <v>0</v>
      </c>
      <c r="O216" s="235"/>
      <c r="P216" s="234">
        <v>0</v>
      </c>
      <c r="Q216" s="235"/>
    </row>
    <row r="217" spans="1:17" ht="35.25" customHeight="1" x14ac:dyDescent="0.35">
      <c r="A217" s="226"/>
      <c r="B217" s="92">
        <v>0</v>
      </c>
      <c r="C217" s="218"/>
      <c r="D217" s="234">
        <v>0</v>
      </c>
      <c r="E217" s="235"/>
      <c r="F217" s="234" t="s">
        <v>426</v>
      </c>
      <c r="G217" s="235"/>
      <c r="H217" s="234" t="s">
        <v>108</v>
      </c>
      <c r="I217" s="235"/>
      <c r="J217" s="234" t="s">
        <v>108</v>
      </c>
      <c r="K217" s="235"/>
      <c r="L217" s="234" t="s">
        <v>415</v>
      </c>
      <c r="M217" s="235"/>
      <c r="N217" s="234">
        <v>0</v>
      </c>
      <c r="O217" s="235"/>
      <c r="P217" s="234" t="s">
        <v>10</v>
      </c>
      <c r="Q217" s="235"/>
    </row>
    <row r="218" spans="1:17" ht="5.25" customHeight="1" x14ac:dyDescent="0.35">
      <c r="A218" s="226"/>
      <c r="B218" s="92">
        <v>0</v>
      </c>
      <c r="C218" s="218"/>
      <c r="D218" s="234">
        <v>0</v>
      </c>
      <c r="E218" s="235"/>
      <c r="F218" s="234">
        <v>0</v>
      </c>
      <c r="G218" s="235"/>
      <c r="H218" s="234">
        <v>0</v>
      </c>
      <c r="I218" s="235"/>
      <c r="J218" s="234">
        <v>0</v>
      </c>
      <c r="K218" s="235"/>
      <c r="L218" s="234">
        <v>0</v>
      </c>
      <c r="M218" s="235"/>
      <c r="N218" s="234">
        <v>0</v>
      </c>
      <c r="O218" s="235"/>
      <c r="P218" s="234">
        <v>0</v>
      </c>
      <c r="Q218" s="235"/>
    </row>
    <row r="219" spans="1:17" ht="9.9499999999999993" customHeight="1" x14ac:dyDescent="0.35">
      <c r="A219" s="226"/>
      <c r="B219" s="92">
        <v>0</v>
      </c>
      <c r="C219" s="218"/>
      <c r="D219" s="232">
        <v>0</v>
      </c>
      <c r="E219" s="233"/>
      <c r="F219" s="232">
        <v>0</v>
      </c>
      <c r="G219" s="233"/>
      <c r="H219" s="232">
        <v>0</v>
      </c>
      <c r="I219" s="233"/>
      <c r="J219" s="232">
        <v>0</v>
      </c>
      <c r="K219" s="233"/>
      <c r="L219" s="232">
        <v>0</v>
      </c>
      <c r="M219" s="233"/>
      <c r="N219" s="232">
        <v>0</v>
      </c>
      <c r="O219" s="233"/>
      <c r="P219" s="232" t="s">
        <v>10</v>
      </c>
      <c r="Q219" s="233"/>
    </row>
    <row r="220" spans="1:17" ht="9.9499999999999993" customHeight="1" x14ac:dyDescent="0.35">
      <c r="A220" s="226"/>
      <c r="B220" s="94">
        <v>0</v>
      </c>
      <c r="C220" s="218"/>
      <c r="D220" s="232">
        <v>0</v>
      </c>
      <c r="E220" s="233"/>
      <c r="F220" s="232">
        <v>0</v>
      </c>
      <c r="G220" s="233"/>
      <c r="H220" s="232">
        <v>0</v>
      </c>
      <c r="I220" s="233"/>
      <c r="J220" s="232">
        <v>0</v>
      </c>
      <c r="K220" s="233"/>
      <c r="L220" s="232">
        <v>0</v>
      </c>
      <c r="M220" s="233"/>
      <c r="N220" s="232">
        <v>0</v>
      </c>
      <c r="O220" s="233"/>
      <c r="P220" s="232" t="s">
        <v>10</v>
      </c>
      <c r="Q220" s="233"/>
    </row>
    <row r="221" spans="1:17" ht="30" customHeight="1" x14ac:dyDescent="0.35">
      <c r="A221" s="226"/>
      <c r="B221" s="93">
        <v>0</v>
      </c>
      <c r="C221" s="219"/>
      <c r="D221" s="228">
        <v>0</v>
      </c>
      <c r="E221" s="229"/>
      <c r="F221" s="228" t="s">
        <v>449</v>
      </c>
      <c r="G221" s="229"/>
      <c r="H221" s="228" t="s">
        <v>470</v>
      </c>
      <c r="I221" s="229"/>
      <c r="J221" s="228" t="s">
        <v>470</v>
      </c>
      <c r="K221" s="229"/>
      <c r="L221" s="228" t="s">
        <v>15</v>
      </c>
      <c r="M221" s="229"/>
      <c r="N221" s="228">
        <v>0</v>
      </c>
      <c r="O221" s="229"/>
      <c r="P221" s="228">
        <v>0</v>
      </c>
      <c r="Q221" s="229"/>
    </row>
    <row r="222" spans="1:17" ht="6.75" customHeight="1" x14ac:dyDescent="0.35">
      <c r="A222" s="226"/>
      <c r="B222" s="93">
        <v>0</v>
      </c>
      <c r="C222" s="130" t="s">
        <v>174</v>
      </c>
      <c r="D222" s="220">
        <v>0</v>
      </c>
      <c r="E222" s="221"/>
      <c r="F222" s="220">
        <v>0</v>
      </c>
      <c r="G222" s="221"/>
      <c r="H222" s="220">
        <v>0</v>
      </c>
      <c r="I222" s="221"/>
      <c r="J222" s="220">
        <v>0</v>
      </c>
      <c r="K222" s="221"/>
      <c r="L222" s="220">
        <v>0</v>
      </c>
      <c r="M222" s="221"/>
      <c r="N222" s="220">
        <v>0</v>
      </c>
      <c r="O222" s="221"/>
      <c r="P222" s="220">
        <v>0</v>
      </c>
      <c r="Q222" s="221"/>
    </row>
    <row r="223" spans="1:17" ht="23.25" customHeight="1" x14ac:dyDescent="0.35">
      <c r="A223" s="226"/>
      <c r="B223" s="93">
        <v>0</v>
      </c>
      <c r="C223" s="131"/>
      <c r="D223" s="234">
        <v>0</v>
      </c>
      <c r="E223" s="235"/>
      <c r="F223" s="234">
        <v>0</v>
      </c>
      <c r="G223" s="235"/>
      <c r="H223" s="234">
        <v>0</v>
      </c>
      <c r="I223" s="235"/>
      <c r="J223" s="234">
        <v>0</v>
      </c>
      <c r="K223" s="235"/>
      <c r="L223" s="234" t="s">
        <v>106</v>
      </c>
      <c r="M223" s="235"/>
      <c r="N223" s="234">
        <v>0</v>
      </c>
      <c r="O223" s="235"/>
      <c r="P223" s="232">
        <v>0</v>
      </c>
      <c r="Q223" s="233"/>
    </row>
    <row r="224" spans="1:17" ht="30" customHeight="1" x14ac:dyDescent="0.35">
      <c r="A224" s="226"/>
      <c r="B224" s="93">
        <v>0</v>
      </c>
      <c r="C224" s="131"/>
      <c r="D224" s="234">
        <v>0</v>
      </c>
      <c r="E224" s="235"/>
      <c r="F224" s="234">
        <v>0</v>
      </c>
      <c r="G224" s="235"/>
      <c r="H224" s="234">
        <v>0</v>
      </c>
      <c r="I224" s="235"/>
      <c r="J224" s="234">
        <v>0</v>
      </c>
      <c r="K224" s="235"/>
      <c r="L224" s="234">
        <v>3</v>
      </c>
      <c r="M224" s="235"/>
      <c r="N224" s="234">
        <v>0</v>
      </c>
      <c r="O224" s="235"/>
      <c r="P224" s="234">
        <v>0</v>
      </c>
      <c r="Q224" s="235"/>
    </row>
    <row r="225" spans="1:17" ht="30" customHeight="1" x14ac:dyDescent="0.35">
      <c r="A225" s="226"/>
      <c r="B225" s="93">
        <v>0</v>
      </c>
      <c r="C225" s="131"/>
      <c r="D225" s="234">
        <v>0</v>
      </c>
      <c r="E225" s="235"/>
      <c r="F225" s="234">
        <v>0</v>
      </c>
      <c r="G225" s="235"/>
      <c r="H225" s="234">
        <v>0</v>
      </c>
      <c r="I225" s="235"/>
      <c r="J225" s="234">
        <v>0</v>
      </c>
      <c r="K225" s="235"/>
      <c r="L225" s="234" t="s">
        <v>415</v>
      </c>
      <c r="M225" s="235"/>
      <c r="N225" s="234">
        <v>0</v>
      </c>
      <c r="O225" s="235"/>
      <c r="P225" s="232">
        <v>0</v>
      </c>
      <c r="Q225" s="233"/>
    </row>
    <row r="226" spans="1:17" ht="3.75" customHeight="1" x14ac:dyDescent="0.35">
      <c r="A226" s="226"/>
      <c r="B226" s="93">
        <v>0</v>
      </c>
      <c r="C226" s="131"/>
      <c r="D226" s="234">
        <v>0</v>
      </c>
      <c r="E226" s="235"/>
      <c r="F226" s="234">
        <v>0</v>
      </c>
      <c r="G226" s="235"/>
      <c r="H226" s="234">
        <v>0</v>
      </c>
      <c r="I226" s="235"/>
      <c r="J226" s="234">
        <v>0</v>
      </c>
      <c r="K226" s="235"/>
      <c r="L226" s="234">
        <v>0</v>
      </c>
      <c r="M226" s="235"/>
      <c r="N226" s="234">
        <v>0</v>
      </c>
      <c r="O226" s="235"/>
      <c r="P226" s="232">
        <v>0</v>
      </c>
      <c r="Q226" s="233"/>
    </row>
    <row r="227" spans="1:17" ht="9.9499999999999993" customHeight="1" x14ac:dyDescent="0.35">
      <c r="A227" s="226"/>
      <c r="B227" s="93">
        <v>0</v>
      </c>
      <c r="C227" s="131"/>
      <c r="D227" s="232">
        <v>0</v>
      </c>
      <c r="E227" s="233"/>
      <c r="F227" s="232">
        <v>0</v>
      </c>
      <c r="G227" s="233"/>
      <c r="H227" s="232">
        <v>0</v>
      </c>
      <c r="I227" s="233"/>
      <c r="J227" s="232">
        <v>0</v>
      </c>
      <c r="K227" s="233"/>
      <c r="L227" s="232">
        <v>0</v>
      </c>
      <c r="M227" s="233"/>
      <c r="N227" s="232">
        <v>0</v>
      </c>
      <c r="O227" s="233"/>
      <c r="P227" s="232">
        <v>0</v>
      </c>
      <c r="Q227" s="233"/>
    </row>
    <row r="228" spans="1:17" ht="9.9499999999999993" customHeight="1" x14ac:dyDescent="0.35">
      <c r="A228" s="226"/>
      <c r="B228" s="93">
        <v>0</v>
      </c>
      <c r="C228" s="131"/>
      <c r="D228" s="232">
        <v>0</v>
      </c>
      <c r="E228" s="233"/>
      <c r="F228" s="232">
        <v>0</v>
      </c>
      <c r="G228" s="233"/>
      <c r="H228" s="232">
        <v>0</v>
      </c>
      <c r="I228" s="233"/>
      <c r="J228" s="232">
        <v>0</v>
      </c>
      <c r="K228" s="233"/>
      <c r="L228" s="232">
        <v>0</v>
      </c>
      <c r="M228" s="233"/>
      <c r="N228" s="232">
        <v>0</v>
      </c>
      <c r="O228" s="233"/>
      <c r="P228" s="232">
        <v>0</v>
      </c>
      <c r="Q228" s="233"/>
    </row>
    <row r="229" spans="1:17" ht="21.75" customHeight="1" x14ac:dyDescent="0.35">
      <c r="A229" s="227"/>
      <c r="B229" s="95">
        <v>0</v>
      </c>
      <c r="C229" s="132"/>
      <c r="D229" s="228">
        <v>0</v>
      </c>
      <c r="E229" s="229"/>
      <c r="F229" s="228">
        <v>0</v>
      </c>
      <c r="G229" s="229"/>
      <c r="H229" s="228">
        <v>0</v>
      </c>
      <c r="I229" s="229"/>
      <c r="J229" s="228">
        <v>0</v>
      </c>
      <c r="K229" s="229"/>
      <c r="L229" s="228" t="s">
        <v>15</v>
      </c>
      <c r="M229" s="229"/>
      <c r="N229" s="228">
        <v>0</v>
      </c>
      <c r="O229" s="229"/>
      <c r="P229" s="230">
        <v>0</v>
      </c>
      <c r="Q229" s="231"/>
    </row>
    <row r="230" spans="1:17" ht="30" customHeight="1" x14ac:dyDescent="0.35">
      <c r="A230" s="225">
        <v>14</v>
      </c>
      <c r="B230" s="91" t="s">
        <v>471</v>
      </c>
      <c r="C230" s="42" t="s">
        <v>5</v>
      </c>
      <c r="D230" s="236" t="s">
        <v>254</v>
      </c>
      <c r="E230" s="237"/>
      <c r="F230" s="236" t="s">
        <v>255</v>
      </c>
      <c r="G230" s="237"/>
      <c r="H230" s="236" t="s">
        <v>256</v>
      </c>
      <c r="I230" s="237"/>
      <c r="J230" s="236" t="s">
        <v>257</v>
      </c>
      <c r="K230" s="237"/>
      <c r="L230" s="236" t="s">
        <v>258</v>
      </c>
      <c r="M230" s="237"/>
      <c r="N230" s="236" t="s">
        <v>259</v>
      </c>
      <c r="O230" s="237"/>
      <c r="P230" s="236" t="s">
        <v>260</v>
      </c>
      <c r="Q230" s="237"/>
    </row>
    <row r="231" spans="1:17" ht="4.5" customHeight="1" x14ac:dyDescent="0.35">
      <c r="A231" s="226"/>
      <c r="B231" s="92">
        <v>0</v>
      </c>
      <c r="C231" s="217" t="s">
        <v>173</v>
      </c>
      <c r="D231" s="220">
        <v>0</v>
      </c>
      <c r="E231" s="221"/>
      <c r="F231" s="220">
        <v>0</v>
      </c>
      <c r="G231" s="221"/>
      <c r="H231" s="220">
        <v>0</v>
      </c>
      <c r="I231" s="221"/>
      <c r="J231" s="220">
        <v>0</v>
      </c>
      <c r="K231" s="221"/>
      <c r="L231" s="220">
        <v>0</v>
      </c>
      <c r="M231" s="221"/>
      <c r="N231" s="220">
        <v>0</v>
      </c>
      <c r="O231" s="221"/>
      <c r="P231" s="220">
        <v>0</v>
      </c>
      <c r="Q231" s="221"/>
    </row>
    <row r="232" spans="1:17" ht="100.5" customHeight="1" x14ac:dyDescent="0.35">
      <c r="A232" s="226"/>
      <c r="B232" s="93" t="s">
        <v>472</v>
      </c>
      <c r="C232" s="218"/>
      <c r="D232" s="234" t="s">
        <v>421</v>
      </c>
      <c r="E232" s="235"/>
      <c r="F232" s="234" t="s">
        <v>422</v>
      </c>
      <c r="G232" s="235"/>
      <c r="H232" s="234">
        <v>0</v>
      </c>
      <c r="I232" s="235"/>
      <c r="J232" s="234">
        <v>0</v>
      </c>
      <c r="K232" s="235"/>
      <c r="L232" s="234">
        <v>0</v>
      </c>
      <c r="M232" s="235"/>
      <c r="N232" s="234">
        <v>0</v>
      </c>
      <c r="O232" s="235"/>
      <c r="P232" s="234">
        <v>0</v>
      </c>
      <c r="Q232" s="235"/>
    </row>
    <row r="233" spans="1:17" ht="17.25" customHeight="1" x14ac:dyDescent="0.35">
      <c r="A233" s="226"/>
      <c r="B233" s="92">
        <v>0</v>
      </c>
      <c r="C233" s="218"/>
      <c r="D233" s="234">
        <v>0</v>
      </c>
      <c r="E233" s="235"/>
      <c r="F233" s="234">
        <v>4</v>
      </c>
      <c r="G233" s="235"/>
      <c r="H233" s="234">
        <v>0</v>
      </c>
      <c r="I233" s="235"/>
      <c r="J233" s="234">
        <v>0</v>
      </c>
      <c r="K233" s="235"/>
      <c r="L233" s="234">
        <v>0</v>
      </c>
      <c r="M233" s="235"/>
      <c r="N233" s="234">
        <v>0</v>
      </c>
      <c r="O233" s="235"/>
      <c r="P233" s="234">
        <v>0</v>
      </c>
      <c r="Q233" s="235"/>
    </row>
    <row r="234" spans="1:17" ht="32.25" customHeight="1" x14ac:dyDescent="0.35">
      <c r="A234" s="226"/>
      <c r="B234" s="92">
        <v>0</v>
      </c>
      <c r="C234" s="218"/>
      <c r="D234" s="234">
        <v>0</v>
      </c>
      <c r="E234" s="235"/>
      <c r="F234" s="234" t="s">
        <v>426</v>
      </c>
      <c r="G234" s="235"/>
      <c r="H234" s="234">
        <v>0</v>
      </c>
      <c r="I234" s="235"/>
      <c r="J234" s="234">
        <v>0</v>
      </c>
      <c r="K234" s="235"/>
      <c r="L234" s="234">
        <v>0</v>
      </c>
      <c r="M234" s="235"/>
      <c r="N234" s="232">
        <v>0</v>
      </c>
      <c r="O234" s="233"/>
      <c r="P234" s="234">
        <v>0</v>
      </c>
      <c r="Q234" s="235"/>
    </row>
    <row r="235" spans="1:17" ht="6.75" customHeight="1" x14ac:dyDescent="0.35">
      <c r="A235" s="226"/>
      <c r="B235" s="92">
        <v>0</v>
      </c>
      <c r="C235" s="218"/>
      <c r="D235" s="234">
        <v>0</v>
      </c>
      <c r="E235" s="235"/>
      <c r="F235" s="234">
        <v>0</v>
      </c>
      <c r="G235" s="235"/>
      <c r="H235" s="234">
        <v>0</v>
      </c>
      <c r="I235" s="235"/>
      <c r="J235" s="234">
        <v>0</v>
      </c>
      <c r="K235" s="235"/>
      <c r="L235" s="234">
        <v>0</v>
      </c>
      <c r="M235" s="235"/>
      <c r="N235" s="232">
        <v>0</v>
      </c>
      <c r="O235" s="233"/>
      <c r="P235" s="234">
        <v>0</v>
      </c>
      <c r="Q235" s="235"/>
    </row>
    <row r="236" spans="1:17" ht="5.25" customHeight="1" x14ac:dyDescent="0.35">
      <c r="A236" s="226"/>
      <c r="B236" s="92">
        <v>0</v>
      </c>
      <c r="C236" s="218"/>
      <c r="D236" s="232">
        <v>0</v>
      </c>
      <c r="E236" s="233"/>
      <c r="F236" s="232">
        <v>0</v>
      </c>
      <c r="G236" s="233"/>
      <c r="H236" s="232">
        <v>0</v>
      </c>
      <c r="I236" s="233"/>
      <c r="J236" s="232">
        <v>0</v>
      </c>
      <c r="K236" s="233"/>
      <c r="L236" s="232">
        <v>0</v>
      </c>
      <c r="M236" s="233"/>
      <c r="N236" s="232">
        <v>0</v>
      </c>
      <c r="O236" s="233"/>
      <c r="P236" s="232">
        <v>0</v>
      </c>
      <c r="Q236" s="233"/>
    </row>
    <row r="237" spans="1:17" ht="5.25" customHeight="1" x14ac:dyDescent="0.35">
      <c r="A237" s="226"/>
      <c r="B237" s="94">
        <v>0</v>
      </c>
      <c r="C237" s="218"/>
      <c r="D237" s="232">
        <v>0</v>
      </c>
      <c r="E237" s="233"/>
      <c r="F237" s="232">
        <v>0</v>
      </c>
      <c r="G237" s="233"/>
      <c r="H237" s="232">
        <v>0</v>
      </c>
      <c r="I237" s="233"/>
      <c r="J237" s="232">
        <v>0</v>
      </c>
      <c r="K237" s="233"/>
      <c r="L237" s="232">
        <v>0</v>
      </c>
      <c r="M237" s="233"/>
      <c r="N237" s="232">
        <v>0</v>
      </c>
      <c r="O237" s="233"/>
      <c r="P237" s="232">
        <v>0</v>
      </c>
      <c r="Q237" s="233"/>
    </row>
    <row r="238" spans="1:17" ht="30" customHeight="1" x14ac:dyDescent="0.35">
      <c r="A238" s="226"/>
      <c r="B238" s="93">
        <v>0</v>
      </c>
      <c r="C238" s="219"/>
      <c r="D238" s="228">
        <v>0</v>
      </c>
      <c r="E238" s="229"/>
      <c r="F238" s="228" t="s">
        <v>461</v>
      </c>
      <c r="G238" s="229"/>
      <c r="H238" s="228">
        <v>0</v>
      </c>
      <c r="I238" s="229"/>
      <c r="J238" s="230">
        <v>0</v>
      </c>
      <c r="K238" s="231"/>
      <c r="L238" s="230">
        <v>0</v>
      </c>
      <c r="M238" s="231"/>
      <c r="N238" s="230">
        <v>0</v>
      </c>
      <c r="O238" s="231"/>
      <c r="P238" s="228">
        <v>0</v>
      </c>
      <c r="Q238" s="229"/>
    </row>
    <row r="239" spans="1:17" ht="3.75" customHeight="1" x14ac:dyDescent="0.35">
      <c r="A239" s="226"/>
      <c r="B239" s="93">
        <v>0</v>
      </c>
      <c r="C239" s="130" t="s">
        <v>174</v>
      </c>
      <c r="D239" s="220">
        <v>0</v>
      </c>
      <c r="E239" s="221"/>
      <c r="F239" s="220">
        <v>0</v>
      </c>
      <c r="G239" s="221"/>
      <c r="H239" s="220">
        <v>0</v>
      </c>
      <c r="I239" s="221"/>
      <c r="J239" s="220">
        <v>0</v>
      </c>
      <c r="K239" s="221"/>
      <c r="L239" s="220">
        <v>0</v>
      </c>
      <c r="M239" s="221"/>
      <c r="N239" s="220">
        <v>0</v>
      </c>
      <c r="O239" s="221"/>
      <c r="P239" s="220">
        <v>0</v>
      </c>
      <c r="Q239" s="221"/>
    </row>
    <row r="240" spans="1:17" ht="21.75" customHeight="1" x14ac:dyDescent="0.35">
      <c r="A240" s="226"/>
      <c r="B240" s="93">
        <v>0</v>
      </c>
      <c r="C240" s="131"/>
      <c r="D240" s="234">
        <v>0</v>
      </c>
      <c r="E240" s="235"/>
      <c r="F240" s="234">
        <v>0</v>
      </c>
      <c r="G240" s="235"/>
      <c r="H240" s="234" t="s">
        <v>425</v>
      </c>
      <c r="I240" s="235"/>
      <c r="J240" s="234" t="s">
        <v>425</v>
      </c>
      <c r="K240" s="235"/>
      <c r="L240" s="234">
        <v>0</v>
      </c>
      <c r="M240" s="235"/>
      <c r="N240" s="234">
        <v>0</v>
      </c>
      <c r="O240" s="235"/>
      <c r="P240" s="232">
        <v>0</v>
      </c>
      <c r="Q240" s="233"/>
    </row>
    <row r="241" spans="1:17" ht="12" customHeight="1" x14ac:dyDescent="0.35">
      <c r="A241" s="226"/>
      <c r="B241" s="93">
        <v>0</v>
      </c>
      <c r="C241" s="131"/>
      <c r="D241" s="234">
        <v>0</v>
      </c>
      <c r="E241" s="235"/>
      <c r="F241" s="234">
        <v>0</v>
      </c>
      <c r="G241" s="235"/>
      <c r="H241" s="234">
        <v>4</v>
      </c>
      <c r="I241" s="235"/>
      <c r="J241" s="234">
        <v>4</v>
      </c>
      <c r="K241" s="235"/>
      <c r="L241" s="234">
        <v>0</v>
      </c>
      <c r="M241" s="235"/>
      <c r="N241" s="234">
        <v>0</v>
      </c>
      <c r="O241" s="235"/>
      <c r="P241" s="234">
        <v>0</v>
      </c>
      <c r="Q241" s="235"/>
    </row>
    <row r="242" spans="1:17" ht="36" customHeight="1" x14ac:dyDescent="0.35">
      <c r="A242" s="226"/>
      <c r="B242" s="93">
        <v>0</v>
      </c>
      <c r="C242" s="131"/>
      <c r="D242" s="234">
        <v>0</v>
      </c>
      <c r="E242" s="235"/>
      <c r="F242" s="234">
        <v>0</v>
      </c>
      <c r="G242" s="235"/>
      <c r="H242" s="234" t="s">
        <v>473</v>
      </c>
      <c r="I242" s="235"/>
      <c r="J242" s="234" t="s">
        <v>473</v>
      </c>
      <c r="K242" s="235"/>
      <c r="L242" s="234">
        <v>0</v>
      </c>
      <c r="M242" s="235"/>
      <c r="N242" s="234">
        <v>0</v>
      </c>
      <c r="O242" s="235"/>
      <c r="P242" s="232">
        <v>0</v>
      </c>
      <c r="Q242" s="233"/>
    </row>
    <row r="243" spans="1:17" ht="6.75" customHeight="1" x14ac:dyDescent="0.35">
      <c r="A243" s="226"/>
      <c r="B243" s="93">
        <v>0</v>
      </c>
      <c r="C243" s="131"/>
      <c r="D243" s="234">
        <v>0</v>
      </c>
      <c r="E243" s="235"/>
      <c r="F243" s="234">
        <v>0</v>
      </c>
      <c r="G243" s="235"/>
      <c r="H243" s="234">
        <v>0</v>
      </c>
      <c r="I243" s="235"/>
      <c r="J243" s="234">
        <v>0</v>
      </c>
      <c r="K243" s="235"/>
      <c r="L243" s="234">
        <v>0</v>
      </c>
      <c r="M243" s="235"/>
      <c r="N243" s="234">
        <v>0</v>
      </c>
      <c r="O243" s="235"/>
      <c r="P243" s="232">
        <v>0</v>
      </c>
      <c r="Q243" s="233"/>
    </row>
    <row r="244" spans="1:17" ht="6.75" customHeight="1" x14ac:dyDescent="0.35">
      <c r="A244" s="226"/>
      <c r="B244" s="93">
        <v>0</v>
      </c>
      <c r="C244" s="131"/>
      <c r="D244" s="232">
        <v>0</v>
      </c>
      <c r="E244" s="233"/>
      <c r="F244" s="232">
        <v>0</v>
      </c>
      <c r="G244" s="233"/>
      <c r="H244" s="232">
        <v>0</v>
      </c>
      <c r="I244" s="233"/>
      <c r="J244" s="232">
        <v>0</v>
      </c>
      <c r="K244" s="233"/>
      <c r="L244" s="232">
        <v>0</v>
      </c>
      <c r="M244" s="233"/>
      <c r="N244" s="232">
        <v>0</v>
      </c>
      <c r="O244" s="233"/>
      <c r="P244" s="232">
        <v>0</v>
      </c>
      <c r="Q244" s="233"/>
    </row>
    <row r="245" spans="1:17" ht="4.5" customHeight="1" x14ac:dyDescent="0.35">
      <c r="A245" s="226"/>
      <c r="B245" s="93">
        <v>0</v>
      </c>
      <c r="C245" s="131"/>
      <c r="D245" s="232">
        <v>0</v>
      </c>
      <c r="E245" s="233"/>
      <c r="F245" s="232">
        <v>0</v>
      </c>
      <c r="G245" s="233"/>
      <c r="H245" s="232">
        <v>0</v>
      </c>
      <c r="I245" s="233"/>
      <c r="J245" s="232">
        <v>0</v>
      </c>
      <c r="K245" s="233"/>
      <c r="L245" s="232">
        <v>0</v>
      </c>
      <c r="M245" s="233"/>
      <c r="N245" s="232">
        <v>0</v>
      </c>
      <c r="O245" s="233"/>
      <c r="P245" s="232">
        <v>0</v>
      </c>
      <c r="Q245" s="233"/>
    </row>
    <row r="246" spans="1:17" ht="14.25" customHeight="1" x14ac:dyDescent="0.35">
      <c r="A246" s="227"/>
      <c r="B246" s="95">
        <v>0</v>
      </c>
      <c r="C246" s="132"/>
      <c r="D246" s="228">
        <v>0</v>
      </c>
      <c r="E246" s="229"/>
      <c r="F246" s="228">
        <v>0</v>
      </c>
      <c r="G246" s="229"/>
      <c r="H246" s="228" t="s">
        <v>450</v>
      </c>
      <c r="I246" s="229"/>
      <c r="J246" s="230" t="s">
        <v>450</v>
      </c>
      <c r="K246" s="231"/>
      <c r="L246" s="230">
        <v>0</v>
      </c>
      <c r="M246" s="231"/>
      <c r="N246" s="230">
        <v>0</v>
      </c>
      <c r="O246" s="231"/>
      <c r="P246" s="230">
        <v>0</v>
      </c>
      <c r="Q246" s="231"/>
    </row>
    <row r="247" spans="1:17" ht="30" customHeight="1" x14ac:dyDescent="0.35">
      <c r="A247" s="225">
        <v>15</v>
      </c>
      <c r="B247" s="91" t="s">
        <v>474</v>
      </c>
      <c r="C247" s="42" t="s">
        <v>5</v>
      </c>
      <c r="D247" s="236" t="s">
        <v>254</v>
      </c>
      <c r="E247" s="237"/>
      <c r="F247" s="236" t="s">
        <v>255</v>
      </c>
      <c r="G247" s="237"/>
      <c r="H247" s="236" t="s">
        <v>256</v>
      </c>
      <c r="I247" s="237"/>
      <c r="J247" s="236" t="s">
        <v>257</v>
      </c>
      <c r="K247" s="237"/>
      <c r="L247" s="236" t="s">
        <v>258</v>
      </c>
      <c r="M247" s="237"/>
      <c r="N247" s="236" t="s">
        <v>259</v>
      </c>
      <c r="O247" s="237"/>
      <c r="P247" s="236" t="s">
        <v>260</v>
      </c>
      <c r="Q247" s="237"/>
    </row>
    <row r="248" spans="1:17" ht="6" customHeight="1" x14ac:dyDescent="0.35">
      <c r="A248" s="226"/>
      <c r="B248" s="92">
        <v>0</v>
      </c>
      <c r="C248" s="217" t="s">
        <v>173</v>
      </c>
      <c r="D248" s="220">
        <v>0</v>
      </c>
      <c r="E248" s="221"/>
      <c r="F248" s="220">
        <v>0</v>
      </c>
      <c r="G248" s="221"/>
      <c r="H248" s="220">
        <v>0</v>
      </c>
      <c r="I248" s="221"/>
      <c r="J248" s="220">
        <v>0</v>
      </c>
      <c r="K248" s="221"/>
      <c r="L248" s="220">
        <v>0</v>
      </c>
      <c r="M248" s="221"/>
      <c r="N248" s="220">
        <v>0</v>
      </c>
      <c r="O248" s="221"/>
      <c r="P248" s="220" t="s">
        <v>10</v>
      </c>
      <c r="Q248" s="221"/>
    </row>
    <row r="249" spans="1:17" ht="99" customHeight="1" x14ac:dyDescent="0.35">
      <c r="A249" s="226"/>
      <c r="B249" s="93" t="s">
        <v>475</v>
      </c>
      <c r="C249" s="218"/>
      <c r="D249" s="234" t="s">
        <v>421</v>
      </c>
      <c r="E249" s="235"/>
      <c r="F249" s="234" t="s">
        <v>422</v>
      </c>
      <c r="G249" s="235"/>
      <c r="H249" s="234">
        <v>0</v>
      </c>
      <c r="I249" s="235"/>
      <c r="J249" s="234" t="s">
        <v>56</v>
      </c>
      <c r="K249" s="235"/>
      <c r="L249" s="234" t="s">
        <v>56</v>
      </c>
      <c r="M249" s="235"/>
      <c r="N249" s="234">
        <v>0</v>
      </c>
      <c r="O249" s="235"/>
      <c r="P249" s="234" t="s">
        <v>10</v>
      </c>
      <c r="Q249" s="235"/>
    </row>
    <row r="250" spans="1:17" ht="16.5" customHeight="1" x14ac:dyDescent="0.35">
      <c r="A250" s="226"/>
      <c r="B250" s="92">
        <v>0</v>
      </c>
      <c r="C250" s="218"/>
      <c r="D250" s="234">
        <v>0</v>
      </c>
      <c r="E250" s="235"/>
      <c r="F250" s="234">
        <v>4</v>
      </c>
      <c r="G250" s="235"/>
      <c r="H250" s="234">
        <v>0</v>
      </c>
      <c r="I250" s="235"/>
      <c r="J250" s="234">
        <v>4</v>
      </c>
      <c r="K250" s="235"/>
      <c r="L250" s="234">
        <v>4</v>
      </c>
      <c r="M250" s="235"/>
      <c r="N250" s="234">
        <v>0</v>
      </c>
      <c r="O250" s="235"/>
      <c r="P250" s="234">
        <v>0</v>
      </c>
      <c r="Q250" s="235"/>
    </row>
    <row r="251" spans="1:17" ht="30.75" customHeight="1" x14ac:dyDescent="0.35">
      <c r="A251" s="226"/>
      <c r="B251" s="92">
        <v>0</v>
      </c>
      <c r="C251" s="218"/>
      <c r="D251" s="234">
        <v>0</v>
      </c>
      <c r="E251" s="235"/>
      <c r="F251" s="234" t="s">
        <v>426</v>
      </c>
      <c r="G251" s="235"/>
      <c r="H251" s="234">
        <v>0</v>
      </c>
      <c r="I251" s="235"/>
      <c r="J251" s="234" t="s">
        <v>59</v>
      </c>
      <c r="K251" s="235"/>
      <c r="L251" s="234" t="s">
        <v>59</v>
      </c>
      <c r="M251" s="235"/>
      <c r="N251" s="234">
        <v>0</v>
      </c>
      <c r="O251" s="235"/>
      <c r="P251" s="234" t="s">
        <v>10</v>
      </c>
      <c r="Q251" s="235"/>
    </row>
    <row r="252" spans="1:17" ht="4.5" customHeight="1" x14ac:dyDescent="0.35">
      <c r="A252" s="226"/>
      <c r="B252" s="92">
        <v>0</v>
      </c>
      <c r="C252" s="218"/>
      <c r="D252" s="234">
        <v>0</v>
      </c>
      <c r="E252" s="235"/>
      <c r="F252" s="234">
        <v>0</v>
      </c>
      <c r="G252" s="235"/>
      <c r="H252" s="234">
        <v>0</v>
      </c>
      <c r="I252" s="235"/>
      <c r="J252" s="234">
        <v>0</v>
      </c>
      <c r="K252" s="235"/>
      <c r="L252" s="234">
        <v>0</v>
      </c>
      <c r="M252" s="235"/>
      <c r="N252" s="234">
        <v>0</v>
      </c>
      <c r="O252" s="235"/>
      <c r="P252" s="234">
        <v>0</v>
      </c>
      <c r="Q252" s="235"/>
    </row>
    <row r="253" spans="1:17" ht="3.75" customHeight="1" x14ac:dyDescent="0.35">
      <c r="A253" s="226"/>
      <c r="B253" s="92">
        <v>0</v>
      </c>
      <c r="C253" s="218"/>
      <c r="D253" s="232">
        <v>0</v>
      </c>
      <c r="E253" s="233"/>
      <c r="F253" s="232">
        <v>0</v>
      </c>
      <c r="G253" s="233"/>
      <c r="H253" s="232">
        <v>0</v>
      </c>
      <c r="I253" s="233"/>
      <c r="J253" s="232">
        <v>0</v>
      </c>
      <c r="K253" s="233"/>
      <c r="L253" s="232">
        <v>0</v>
      </c>
      <c r="M253" s="233"/>
      <c r="N253" s="232">
        <v>0</v>
      </c>
      <c r="O253" s="233"/>
      <c r="P253" s="232" t="s">
        <v>10</v>
      </c>
      <c r="Q253" s="233"/>
    </row>
    <row r="254" spans="1:17" ht="3.75" customHeight="1" x14ac:dyDescent="0.35">
      <c r="A254" s="226"/>
      <c r="B254" s="94">
        <v>0</v>
      </c>
      <c r="C254" s="218"/>
      <c r="D254" s="232">
        <v>0</v>
      </c>
      <c r="E254" s="233"/>
      <c r="F254" s="232">
        <v>0</v>
      </c>
      <c r="G254" s="233"/>
      <c r="H254" s="232">
        <v>0</v>
      </c>
      <c r="I254" s="233"/>
      <c r="J254" s="232">
        <v>0</v>
      </c>
      <c r="K254" s="233"/>
      <c r="L254" s="232">
        <v>0</v>
      </c>
      <c r="M254" s="233"/>
      <c r="N254" s="232">
        <v>0</v>
      </c>
      <c r="O254" s="233"/>
      <c r="P254" s="232" t="s">
        <v>10</v>
      </c>
      <c r="Q254" s="233"/>
    </row>
    <row r="255" spans="1:17" ht="30" customHeight="1" x14ac:dyDescent="0.35">
      <c r="A255" s="226"/>
      <c r="B255" s="93">
        <v>0</v>
      </c>
      <c r="C255" s="219"/>
      <c r="D255" s="230">
        <v>0</v>
      </c>
      <c r="E255" s="231"/>
      <c r="F255" s="230" t="s">
        <v>461</v>
      </c>
      <c r="G255" s="231"/>
      <c r="H255" s="230">
        <v>0</v>
      </c>
      <c r="I255" s="231"/>
      <c r="J255" s="230" t="s">
        <v>325</v>
      </c>
      <c r="K255" s="231"/>
      <c r="L255" s="230" t="s">
        <v>325</v>
      </c>
      <c r="M255" s="231"/>
      <c r="N255" s="230">
        <v>0</v>
      </c>
      <c r="O255" s="231"/>
      <c r="P255" s="230">
        <v>0</v>
      </c>
      <c r="Q255" s="231"/>
    </row>
    <row r="256" spans="1:17" ht="9.75" customHeight="1" x14ac:dyDescent="0.35">
      <c r="A256" s="226"/>
      <c r="B256" s="93">
        <v>0</v>
      </c>
      <c r="C256" s="130" t="s">
        <v>174</v>
      </c>
      <c r="D256" s="220">
        <v>0</v>
      </c>
      <c r="E256" s="221"/>
      <c r="F256" s="220">
        <v>0</v>
      </c>
      <c r="G256" s="221"/>
      <c r="H256" s="220">
        <v>0</v>
      </c>
      <c r="I256" s="221"/>
      <c r="J256" s="220">
        <v>0</v>
      </c>
      <c r="K256" s="221"/>
      <c r="L256" s="220">
        <v>0</v>
      </c>
      <c r="M256" s="221"/>
      <c r="N256" s="220">
        <v>0</v>
      </c>
      <c r="O256" s="221"/>
      <c r="P256" s="220">
        <v>0</v>
      </c>
      <c r="Q256" s="221"/>
    </row>
    <row r="257" spans="1:18" ht="5.25" customHeight="1" x14ac:dyDescent="0.35">
      <c r="A257" s="226"/>
      <c r="B257" s="93">
        <v>0</v>
      </c>
      <c r="C257" s="131"/>
      <c r="D257" s="234">
        <v>0</v>
      </c>
      <c r="E257" s="235"/>
      <c r="F257" s="234">
        <v>0</v>
      </c>
      <c r="G257" s="235"/>
      <c r="H257" s="234">
        <v>0</v>
      </c>
      <c r="I257" s="235"/>
      <c r="J257" s="234">
        <v>0</v>
      </c>
      <c r="K257" s="235"/>
      <c r="L257" s="234">
        <v>0</v>
      </c>
      <c r="M257" s="235"/>
      <c r="N257" s="234">
        <v>0</v>
      </c>
      <c r="O257" s="235"/>
      <c r="P257" s="234" t="s">
        <v>10</v>
      </c>
      <c r="Q257" s="235"/>
    </row>
    <row r="258" spans="1:18" ht="8.25" customHeight="1" x14ac:dyDescent="0.35">
      <c r="A258" s="226"/>
      <c r="B258" s="93">
        <v>0</v>
      </c>
      <c r="C258" s="131"/>
      <c r="D258" s="234">
        <v>0</v>
      </c>
      <c r="E258" s="235"/>
      <c r="F258" s="234">
        <v>0</v>
      </c>
      <c r="G258" s="235"/>
      <c r="H258" s="234">
        <v>0</v>
      </c>
      <c r="I258" s="235"/>
      <c r="J258" s="234">
        <v>0</v>
      </c>
      <c r="K258" s="235"/>
      <c r="L258" s="234">
        <v>0</v>
      </c>
      <c r="M258" s="235"/>
      <c r="N258" s="234">
        <v>0</v>
      </c>
      <c r="O258" s="235"/>
      <c r="P258" s="234">
        <v>0</v>
      </c>
      <c r="Q258" s="235"/>
    </row>
    <row r="259" spans="1:18" ht="6" customHeight="1" x14ac:dyDescent="0.35">
      <c r="A259" s="226"/>
      <c r="B259" s="93">
        <v>0</v>
      </c>
      <c r="C259" s="131"/>
      <c r="D259" s="234">
        <v>0</v>
      </c>
      <c r="E259" s="235"/>
      <c r="F259" s="234">
        <v>0</v>
      </c>
      <c r="G259" s="235"/>
      <c r="H259" s="234">
        <v>0</v>
      </c>
      <c r="I259" s="235"/>
      <c r="J259" s="234">
        <v>0</v>
      </c>
      <c r="K259" s="235"/>
      <c r="L259" s="234">
        <v>0</v>
      </c>
      <c r="M259" s="235"/>
      <c r="N259" s="234">
        <v>0</v>
      </c>
      <c r="O259" s="235"/>
      <c r="P259" s="234" t="s">
        <v>10</v>
      </c>
      <c r="Q259" s="235"/>
    </row>
    <row r="260" spans="1:18" ht="6" customHeight="1" x14ac:dyDescent="0.35">
      <c r="A260" s="226"/>
      <c r="B260" s="93">
        <v>0</v>
      </c>
      <c r="C260" s="131"/>
      <c r="D260" s="234">
        <v>0</v>
      </c>
      <c r="E260" s="235"/>
      <c r="F260" s="234">
        <v>0</v>
      </c>
      <c r="G260" s="235"/>
      <c r="H260" s="234">
        <v>0</v>
      </c>
      <c r="I260" s="235"/>
      <c r="J260" s="234">
        <v>0</v>
      </c>
      <c r="K260" s="235"/>
      <c r="L260" s="234">
        <v>0</v>
      </c>
      <c r="M260" s="235"/>
      <c r="N260" s="234">
        <v>0</v>
      </c>
      <c r="O260" s="235"/>
      <c r="P260" s="234">
        <v>0</v>
      </c>
      <c r="Q260" s="235"/>
    </row>
    <row r="261" spans="1:18" ht="12" customHeight="1" x14ac:dyDescent="0.35">
      <c r="A261" s="226"/>
      <c r="B261" s="93">
        <v>0</v>
      </c>
      <c r="C261" s="131"/>
      <c r="D261" s="232">
        <v>0</v>
      </c>
      <c r="E261" s="233"/>
      <c r="F261" s="232">
        <v>0</v>
      </c>
      <c r="G261" s="233"/>
      <c r="H261" s="232">
        <v>0</v>
      </c>
      <c r="I261" s="233"/>
      <c r="J261" s="232">
        <v>0</v>
      </c>
      <c r="K261" s="233"/>
      <c r="L261" s="232">
        <v>0</v>
      </c>
      <c r="M261" s="233"/>
      <c r="N261" s="232">
        <v>0</v>
      </c>
      <c r="O261" s="233"/>
      <c r="P261" s="232" t="s">
        <v>10</v>
      </c>
      <c r="Q261" s="233"/>
    </row>
    <row r="262" spans="1:18" ht="4.5" customHeight="1" x14ac:dyDescent="0.35">
      <c r="A262" s="226"/>
      <c r="B262" s="93">
        <v>0</v>
      </c>
      <c r="C262" s="131"/>
      <c r="D262" s="232">
        <v>0</v>
      </c>
      <c r="E262" s="233"/>
      <c r="F262" s="232">
        <v>0</v>
      </c>
      <c r="G262" s="233"/>
      <c r="H262" s="232">
        <v>0</v>
      </c>
      <c r="I262" s="233"/>
      <c r="J262" s="232">
        <v>0</v>
      </c>
      <c r="K262" s="233"/>
      <c r="L262" s="232">
        <v>0</v>
      </c>
      <c r="M262" s="233"/>
      <c r="N262" s="232">
        <v>0</v>
      </c>
      <c r="O262" s="233"/>
      <c r="P262" s="232">
        <v>0</v>
      </c>
      <c r="Q262" s="233"/>
    </row>
    <row r="263" spans="1:18" ht="4.5" customHeight="1" x14ac:dyDescent="0.35">
      <c r="A263" s="227"/>
      <c r="B263" s="95">
        <v>0</v>
      </c>
      <c r="C263" s="132"/>
      <c r="D263" s="230">
        <v>0</v>
      </c>
      <c r="E263" s="231"/>
      <c r="F263" s="230">
        <v>0</v>
      </c>
      <c r="G263" s="231"/>
      <c r="H263" s="230">
        <v>0</v>
      </c>
      <c r="I263" s="231"/>
      <c r="J263" s="228">
        <v>0</v>
      </c>
      <c r="K263" s="229"/>
      <c r="L263" s="228">
        <v>0</v>
      </c>
      <c r="M263" s="229"/>
      <c r="N263" s="230">
        <v>0</v>
      </c>
      <c r="O263" s="231"/>
      <c r="P263" s="230" t="s">
        <v>10</v>
      </c>
      <c r="Q263" s="231"/>
    </row>
    <row r="264" spans="1:18" ht="27.75" customHeight="1" x14ac:dyDescent="0.25">
      <c r="A264" s="86"/>
      <c r="B264" s="241" t="s">
        <v>7</v>
      </c>
      <c r="C264" s="241"/>
      <c r="D264" s="108"/>
      <c r="E264" s="242" t="s">
        <v>407</v>
      </c>
      <c r="F264" s="242"/>
      <c r="G264" s="242"/>
      <c r="H264" s="242"/>
      <c r="I264" s="109"/>
      <c r="J264" s="109"/>
      <c r="K264" s="109"/>
      <c r="L264" s="242" t="s">
        <v>11</v>
      </c>
      <c r="M264" s="242"/>
      <c r="N264" s="242"/>
      <c r="O264" s="242"/>
      <c r="P264" s="242"/>
      <c r="Q264" s="242"/>
      <c r="R264"/>
    </row>
    <row r="265" spans="1:18" ht="6.75" customHeight="1" x14ac:dyDescent="0.25">
      <c r="A265" s="86"/>
      <c r="B265" s="101"/>
      <c r="C265" s="101"/>
      <c r="D265" s="108"/>
      <c r="E265" s="109"/>
      <c r="F265" s="109"/>
      <c r="G265" s="109"/>
      <c r="H265" s="109"/>
      <c r="I265" s="109"/>
      <c r="J265" s="109"/>
      <c r="K265" s="109"/>
      <c r="L265" s="109"/>
      <c r="M265" s="109"/>
      <c r="N265" s="109"/>
      <c r="O265" s="109"/>
      <c r="P265" s="109"/>
      <c r="Q265" s="109"/>
      <c r="R265"/>
    </row>
    <row r="266" spans="1:18" ht="6.75" customHeight="1" x14ac:dyDescent="0.25">
      <c r="A266" s="86"/>
      <c r="B266" s="101"/>
      <c r="C266" s="101"/>
      <c r="D266" s="108"/>
      <c r="E266" s="109"/>
      <c r="F266" s="109"/>
      <c r="G266" s="109"/>
      <c r="H266" s="109"/>
      <c r="I266" s="109"/>
      <c r="J266" s="109"/>
      <c r="K266" s="109"/>
      <c r="L266" s="109"/>
      <c r="M266" s="109"/>
      <c r="N266" s="109"/>
      <c r="O266" s="109"/>
      <c r="P266" s="109"/>
      <c r="Q266" s="109"/>
      <c r="R266"/>
    </row>
    <row r="267" spans="1:18" ht="16.5" x14ac:dyDescent="0.25">
      <c r="A267" s="86"/>
      <c r="B267" s="88"/>
      <c r="C267" s="89"/>
      <c r="D267" s="110"/>
      <c r="E267" s="111"/>
      <c r="F267" s="111"/>
      <c r="G267" s="111"/>
      <c r="H267" s="111"/>
      <c r="I267" s="112"/>
      <c r="J267" s="112"/>
      <c r="K267" s="112"/>
      <c r="L267" s="112"/>
      <c r="M267" s="112"/>
      <c r="N267" s="112"/>
      <c r="O267" s="112"/>
      <c r="P267" s="112"/>
      <c r="Q267" s="112"/>
      <c r="R267"/>
    </row>
    <row r="268" spans="1:18" ht="16.5" x14ac:dyDescent="0.25">
      <c r="A268" s="86"/>
      <c r="B268" s="243"/>
      <c r="C268" s="243"/>
      <c r="D268" s="104"/>
      <c r="E268" s="244"/>
      <c r="F268" s="244"/>
      <c r="G268" s="244"/>
      <c r="H268" s="244"/>
      <c r="I268" s="113"/>
      <c r="J268" s="113"/>
      <c r="K268" s="113"/>
      <c r="L268" s="244"/>
      <c r="M268" s="244"/>
      <c r="N268" s="244"/>
      <c r="O268" s="244"/>
      <c r="P268" s="244"/>
      <c r="Q268" s="244"/>
      <c r="R268"/>
    </row>
    <row r="269" spans="1:18" ht="16.5" x14ac:dyDescent="0.25">
      <c r="A269" s="86"/>
      <c r="B269" s="88"/>
      <c r="C269" s="89"/>
      <c r="D269" s="110"/>
      <c r="E269" s="111"/>
      <c r="F269" s="111"/>
      <c r="G269" s="111"/>
      <c r="H269" s="111" t="s">
        <v>20</v>
      </c>
      <c r="I269" s="112"/>
      <c r="J269" s="112"/>
      <c r="K269" s="112"/>
      <c r="L269" s="112"/>
      <c r="M269" s="112"/>
      <c r="N269" s="112"/>
      <c r="O269" s="112"/>
      <c r="P269" s="112"/>
      <c r="Q269" s="112"/>
      <c r="R269"/>
    </row>
    <row r="270" spans="1:18" ht="16.5" x14ac:dyDescent="0.25">
      <c r="A270" s="86"/>
      <c r="B270" s="88"/>
      <c r="C270" s="89"/>
      <c r="D270" s="110"/>
      <c r="E270" s="111"/>
      <c r="F270" s="111"/>
      <c r="G270" s="111"/>
      <c r="H270" s="111"/>
      <c r="I270" s="112"/>
      <c r="J270" s="112"/>
      <c r="K270" s="112"/>
      <c r="L270" s="112"/>
      <c r="M270" s="112"/>
      <c r="N270" s="112"/>
      <c r="O270" s="112"/>
      <c r="P270" s="112"/>
      <c r="Q270" s="112"/>
      <c r="R270"/>
    </row>
    <row r="271" spans="1:18" ht="16.5" x14ac:dyDescent="0.25">
      <c r="A271" s="86"/>
      <c r="B271" s="88"/>
      <c r="C271" s="89"/>
      <c r="D271" s="110"/>
      <c r="E271" s="111"/>
      <c r="F271" s="111"/>
      <c r="G271" s="111"/>
      <c r="H271" s="111"/>
      <c r="I271" s="112"/>
      <c r="J271" s="112"/>
      <c r="K271" s="112"/>
      <c r="L271" s="112"/>
      <c r="M271" s="112"/>
      <c r="N271" s="112"/>
      <c r="O271" s="112"/>
      <c r="P271" s="112"/>
      <c r="Q271" s="112"/>
      <c r="R271"/>
    </row>
    <row r="272" spans="1:18" ht="18.75" x14ac:dyDescent="0.3">
      <c r="A272" s="86"/>
      <c r="B272" s="238" t="s">
        <v>8</v>
      </c>
      <c r="C272" s="238"/>
      <c r="D272" s="110"/>
      <c r="E272" s="239" t="s">
        <v>410</v>
      </c>
      <c r="F272" s="239"/>
      <c r="G272" s="239"/>
      <c r="H272" s="239"/>
      <c r="I272" s="112"/>
      <c r="J272" s="112"/>
      <c r="K272" s="112"/>
      <c r="L272" s="240"/>
      <c r="M272" s="240"/>
      <c r="N272" s="240"/>
      <c r="O272" s="240"/>
      <c r="P272" s="240"/>
      <c r="Q272" s="240"/>
      <c r="R272"/>
    </row>
    <row r="273" spans="1:1" x14ac:dyDescent="0.35">
      <c r="A273"/>
    </row>
    <row r="274" spans="1:1" x14ac:dyDescent="0.35">
      <c r="A274"/>
    </row>
    <row r="275" spans="1:1" x14ac:dyDescent="0.35">
      <c r="A275"/>
    </row>
  </sheetData>
  <mergeCells count="1853">
    <mergeCell ref="P211:Q211"/>
    <mergeCell ref="P213:Q213"/>
    <mergeCell ref="N214:O214"/>
    <mergeCell ref="P214:Q214"/>
    <mergeCell ref="P180:Q180"/>
    <mergeCell ref="N188:O188"/>
    <mergeCell ref="J189:K189"/>
    <mergeCell ref="D163:E163"/>
    <mergeCell ref="F163:G163"/>
    <mergeCell ref="N163:O163"/>
    <mergeCell ref="P192:Q192"/>
    <mergeCell ref="P189:Q189"/>
    <mergeCell ref="J193:K193"/>
    <mergeCell ref="L193:M193"/>
    <mergeCell ref="J195:K195"/>
    <mergeCell ref="L195:M195"/>
    <mergeCell ref="N195:O195"/>
    <mergeCell ref="P195:Q195"/>
    <mergeCell ref="J190:K190"/>
    <mergeCell ref="L190:M190"/>
    <mergeCell ref="N190:O190"/>
    <mergeCell ref="P190:Q190"/>
    <mergeCell ref="L189:M189"/>
    <mergeCell ref="H188:I188"/>
    <mergeCell ref="L192:M192"/>
    <mergeCell ref="P188:Q188"/>
    <mergeCell ref="L181:M181"/>
    <mergeCell ref="L182:M182"/>
    <mergeCell ref="P183:Q183"/>
    <mergeCell ref="P191:Q191"/>
    <mergeCell ref="N191:O191"/>
    <mergeCell ref="P186:Q186"/>
    <mergeCell ref="N194:O194"/>
    <mergeCell ref="P194:Q194"/>
    <mergeCell ref="D172:E172"/>
    <mergeCell ref="F172:G172"/>
    <mergeCell ref="J172:K172"/>
    <mergeCell ref="D186:E186"/>
    <mergeCell ref="D189:E189"/>
    <mergeCell ref="P173:Q173"/>
    <mergeCell ref="P185:Q185"/>
    <mergeCell ref="D173:E173"/>
    <mergeCell ref="F173:G173"/>
    <mergeCell ref="H186:I186"/>
    <mergeCell ref="J186:K186"/>
    <mergeCell ref="L194:M194"/>
    <mergeCell ref="H189:I189"/>
    <mergeCell ref="L184:M184"/>
    <mergeCell ref="J185:K185"/>
    <mergeCell ref="L185:M185"/>
    <mergeCell ref="H184:I184"/>
    <mergeCell ref="N193:O193"/>
    <mergeCell ref="J194:K194"/>
    <mergeCell ref="D195:E195"/>
    <mergeCell ref="F190:G190"/>
    <mergeCell ref="D192:E192"/>
    <mergeCell ref="F192:G192"/>
    <mergeCell ref="D193:E193"/>
    <mergeCell ref="H164:I164"/>
    <mergeCell ref="H165:I165"/>
    <mergeCell ref="H167:I167"/>
    <mergeCell ref="H168:I168"/>
    <mergeCell ref="H169:I169"/>
    <mergeCell ref="L186:M186"/>
    <mergeCell ref="H135:I135"/>
    <mergeCell ref="L153:M153"/>
    <mergeCell ref="L177:M177"/>
    <mergeCell ref="J187:K187"/>
    <mergeCell ref="H187:I187"/>
    <mergeCell ref="J178:K178"/>
    <mergeCell ref="L178:M178"/>
    <mergeCell ref="D190:E190"/>
    <mergeCell ref="F169:G169"/>
    <mergeCell ref="J169:K169"/>
    <mergeCell ref="L169:M169"/>
    <mergeCell ref="D170:E170"/>
    <mergeCell ref="F170:G170"/>
    <mergeCell ref="D167:E167"/>
    <mergeCell ref="F167:G167"/>
    <mergeCell ref="J167:K167"/>
    <mergeCell ref="L167:M167"/>
    <mergeCell ref="H170:I170"/>
    <mergeCell ref="D150:E150"/>
    <mergeCell ref="F150:G150"/>
    <mergeCell ref="D148:E148"/>
    <mergeCell ref="H103:I103"/>
    <mergeCell ref="H101:I101"/>
    <mergeCell ref="H96:I96"/>
    <mergeCell ref="H97:I97"/>
    <mergeCell ref="H98:I98"/>
    <mergeCell ref="H104:I104"/>
    <mergeCell ref="H105:I105"/>
    <mergeCell ref="H137:I137"/>
    <mergeCell ref="H138:I138"/>
    <mergeCell ref="N181:O181"/>
    <mergeCell ref="N178:O178"/>
    <mergeCell ref="N131:O131"/>
    <mergeCell ref="H139:I139"/>
    <mergeCell ref="H140:I140"/>
    <mergeCell ref="L154:M154"/>
    <mergeCell ref="H102:I102"/>
    <mergeCell ref="H114:I114"/>
    <mergeCell ref="H115:I115"/>
    <mergeCell ref="H116:I116"/>
    <mergeCell ref="L160:M160"/>
    <mergeCell ref="J158:K158"/>
    <mergeCell ref="L158:M158"/>
    <mergeCell ref="L159:M159"/>
    <mergeCell ref="N159:O159"/>
    <mergeCell ref="J154:K154"/>
    <mergeCell ref="H117:I117"/>
    <mergeCell ref="N153:O153"/>
    <mergeCell ref="J159:K159"/>
    <mergeCell ref="P80:Q80"/>
    <mergeCell ref="H86:I86"/>
    <mergeCell ref="H87:I87"/>
    <mergeCell ref="H88:I88"/>
    <mergeCell ref="H89:I89"/>
    <mergeCell ref="L73:M73"/>
    <mergeCell ref="J66:K66"/>
    <mergeCell ref="J86:K86"/>
    <mergeCell ref="L83:M83"/>
    <mergeCell ref="N83:O83"/>
    <mergeCell ref="P83:Q83"/>
    <mergeCell ref="J87:K87"/>
    <mergeCell ref="L84:M84"/>
    <mergeCell ref="N84:O84"/>
    <mergeCell ref="H68:I68"/>
    <mergeCell ref="H69:I69"/>
    <mergeCell ref="H70:I70"/>
    <mergeCell ref="L86:M86"/>
    <mergeCell ref="N86:O86"/>
    <mergeCell ref="P86:Q86"/>
    <mergeCell ref="N82:O82"/>
    <mergeCell ref="P82:Q82"/>
    <mergeCell ref="J82:K82"/>
    <mergeCell ref="J79:K79"/>
    <mergeCell ref="J78:K78"/>
    <mergeCell ref="H109:I109"/>
    <mergeCell ref="H241:I241"/>
    <mergeCell ref="H242:I242"/>
    <mergeCell ref="H243:I243"/>
    <mergeCell ref="H195:I195"/>
    <mergeCell ref="H111:I111"/>
    <mergeCell ref="H121:I121"/>
    <mergeCell ref="H120:I120"/>
    <mergeCell ref="H113:I113"/>
    <mergeCell ref="H131:I131"/>
    <mergeCell ref="H132:I132"/>
    <mergeCell ref="H118:I118"/>
    <mergeCell ref="H119:I119"/>
    <mergeCell ref="N158:O158"/>
    <mergeCell ref="P158:Q158"/>
    <mergeCell ref="N161:O161"/>
    <mergeCell ref="P161:Q161"/>
    <mergeCell ref="J182:K182"/>
    <mergeCell ref="H182:I182"/>
    <mergeCell ref="H183:I183"/>
    <mergeCell ref="J170:K170"/>
    <mergeCell ref="N223:O223"/>
    <mergeCell ref="L174:M174"/>
    <mergeCell ref="P193:Q193"/>
    <mergeCell ref="N192:O192"/>
    <mergeCell ref="P179:Q179"/>
    <mergeCell ref="P172:Q172"/>
    <mergeCell ref="P171:Q171"/>
    <mergeCell ref="N174:O174"/>
    <mergeCell ref="P174:Q174"/>
    <mergeCell ref="P178:Q178"/>
    <mergeCell ref="P223:Q223"/>
    <mergeCell ref="H200:I200"/>
    <mergeCell ref="H123:I123"/>
    <mergeCell ref="H124:I124"/>
    <mergeCell ref="H99:I99"/>
    <mergeCell ref="H100:I100"/>
    <mergeCell ref="H110:I110"/>
    <mergeCell ref="H106:I106"/>
    <mergeCell ref="H107:I107"/>
    <mergeCell ref="J153:K153"/>
    <mergeCell ref="L148:M148"/>
    <mergeCell ref="J149:K149"/>
    <mergeCell ref="L149:M149"/>
    <mergeCell ref="J119:K119"/>
    <mergeCell ref="L119:M119"/>
    <mergeCell ref="J97:K97"/>
    <mergeCell ref="L97:M97"/>
    <mergeCell ref="J94:K94"/>
    <mergeCell ref="L131:M131"/>
    <mergeCell ref="H122:I122"/>
    <mergeCell ref="H125:I125"/>
    <mergeCell ref="H136:I136"/>
    <mergeCell ref="H133:I133"/>
    <mergeCell ref="H134:I134"/>
    <mergeCell ref="H108:I108"/>
    <mergeCell ref="L118:M118"/>
    <mergeCell ref="J105:K105"/>
    <mergeCell ref="L105:M105"/>
    <mergeCell ref="J102:K102"/>
    <mergeCell ref="L102:M102"/>
    <mergeCell ref="H94:I94"/>
    <mergeCell ref="H95:I95"/>
    <mergeCell ref="H145:I145"/>
    <mergeCell ref="H147:I147"/>
    <mergeCell ref="H75:I75"/>
    <mergeCell ref="H76:I76"/>
    <mergeCell ref="D72:E72"/>
    <mergeCell ref="F72:G72"/>
    <mergeCell ref="H66:I66"/>
    <mergeCell ref="H67:I67"/>
    <mergeCell ref="H60:I60"/>
    <mergeCell ref="D64:E64"/>
    <mergeCell ref="F64:G64"/>
    <mergeCell ref="D73:E73"/>
    <mergeCell ref="F73:G73"/>
    <mergeCell ref="D74:E74"/>
    <mergeCell ref="F74:G74"/>
    <mergeCell ref="H73:I73"/>
    <mergeCell ref="H74:I74"/>
    <mergeCell ref="H79:I79"/>
    <mergeCell ref="H80:I80"/>
    <mergeCell ref="D79:E79"/>
    <mergeCell ref="F79:G79"/>
    <mergeCell ref="D80:E80"/>
    <mergeCell ref="F80:G80"/>
    <mergeCell ref="D75:E75"/>
    <mergeCell ref="F75:G75"/>
    <mergeCell ref="D76:E76"/>
    <mergeCell ref="F76:G76"/>
    <mergeCell ref="D69:E69"/>
    <mergeCell ref="H77:I77"/>
    <mergeCell ref="H78:I78"/>
    <mergeCell ref="H212:I212"/>
    <mergeCell ref="H204:I204"/>
    <mergeCell ref="H249:I249"/>
    <mergeCell ref="J204:K204"/>
    <mergeCell ref="L204:M204"/>
    <mergeCell ref="H207:I207"/>
    <mergeCell ref="H211:I211"/>
    <mergeCell ref="H225:I225"/>
    <mergeCell ref="H226:I226"/>
    <mergeCell ref="H236:I236"/>
    <mergeCell ref="H262:I262"/>
    <mergeCell ref="P261:Q261"/>
    <mergeCell ref="J262:K262"/>
    <mergeCell ref="L262:M262"/>
    <mergeCell ref="F261:G261"/>
    <mergeCell ref="D261:E261"/>
    <mergeCell ref="L258:M258"/>
    <mergeCell ref="N258:O258"/>
    <mergeCell ref="P258:Q258"/>
    <mergeCell ref="J259:K259"/>
    <mergeCell ref="P259:Q259"/>
    <mergeCell ref="H263:I263"/>
    <mergeCell ref="J260:K260"/>
    <mergeCell ref="D262:E262"/>
    <mergeCell ref="F262:G262"/>
    <mergeCell ref="D263:E263"/>
    <mergeCell ref="F263:G263"/>
    <mergeCell ref="P263:Q263"/>
    <mergeCell ref="D259:E259"/>
    <mergeCell ref="F260:G260"/>
    <mergeCell ref="N262:O262"/>
    <mergeCell ref="J258:K258"/>
    <mergeCell ref="H260:I260"/>
    <mergeCell ref="H261:I261"/>
    <mergeCell ref="H251:I251"/>
    <mergeCell ref="P255:Q255"/>
    <mergeCell ref="J252:K252"/>
    <mergeCell ref="L252:M252"/>
    <mergeCell ref="D251:E251"/>
    <mergeCell ref="F251:G251"/>
    <mergeCell ref="J251:K251"/>
    <mergeCell ref="L251:M251"/>
    <mergeCell ref="N251:O251"/>
    <mergeCell ref="P251:Q251"/>
    <mergeCell ref="F254:G254"/>
    <mergeCell ref="D255:E255"/>
    <mergeCell ref="H253:I253"/>
    <mergeCell ref="L255:M255"/>
    <mergeCell ref="N255:O255"/>
    <mergeCell ref="N260:O260"/>
    <mergeCell ref="P260:Q260"/>
    <mergeCell ref="F256:G256"/>
    <mergeCell ref="J256:K256"/>
    <mergeCell ref="L256:M256"/>
    <mergeCell ref="N256:O256"/>
    <mergeCell ref="P256:Q256"/>
    <mergeCell ref="F259:G259"/>
    <mergeCell ref="P253:Q253"/>
    <mergeCell ref="H254:I254"/>
    <mergeCell ref="P252:Q252"/>
    <mergeCell ref="N253:O253"/>
    <mergeCell ref="L260:M260"/>
    <mergeCell ref="H255:I255"/>
    <mergeCell ref="H256:I256"/>
    <mergeCell ref="D254:E254"/>
    <mergeCell ref="P233:Q233"/>
    <mergeCell ref="J230:K230"/>
    <mergeCell ref="L230:M230"/>
    <mergeCell ref="L247:M247"/>
    <mergeCell ref="N247:O247"/>
    <mergeCell ref="J250:K250"/>
    <mergeCell ref="L250:M250"/>
    <mergeCell ref="N250:O250"/>
    <mergeCell ref="P250:Q250"/>
    <mergeCell ref="P221:Q221"/>
    <mergeCell ref="J228:K228"/>
    <mergeCell ref="L228:M228"/>
    <mergeCell ref="J222:K222"/>
    <mergeCell ref="J223:K223"/>
    <mergeCell ref="L223:M223"/>
    <mergeCell ref="J227:K227"/>
    <mergeCell ref="J229:K229"/>
    <mergeCell ref="L227:M227"/>
    <mergeCell ref="N227:O227"/>
    <mergeCell ref="P227:Q227"/>
    <mergeCell ref="P230:Q230"/>
    <mergeCell ref="N231:O231"/>
    <mergeCell ref="P231:Q231"/>
    <mergeCell ref="J238:K238"/>
    <mergeCell ref="P234:Q234"/>
    <mergeCell ref="J235:K235"/>
    <mergeCell ref="L235:M235"/>
    <mergeCell ref="P235:Q235"/>
    <mergeCell ref="J233:K233"/>
    <mergeCell ref="P242:Q242"/>
    <mergeCell ref="N238:O238"/>
    <mergeCell ref="P238:Q238"/>
    <mergeCell ref="P220:Q220"/>
    <mergeCell ref="J215:K215"/>
    <mergeCell ref="L215:M215"/>
    <mergeCell ref="N215:O215"/>
    <mergeCell ref="P215:Q215"/>
    <mergeCell ref="J216:K216"/>
    <mergeCell ref="L216:M216"/>
    <mergeCell ref="N216:O216"/>
    <mergeCell ref="L219:M219"/>
    <mergeCell ref="P216:Q216"/>
    <mergeCell ref="J217:K217"/>
    <mergeCell ref="L217:M217"/>
    <mergeCell ref="N217:O217"/>
    <mergeCell ref="P217:Q217"/>
    <mergeCell ref="N219:O219"/>
    <mergeCell ref="P219:Q219"/>
    <mergeCell ref="J211:K211"/>
    <mergeCell ref="L211:M211"/>
    <mergeCell ref="P212:Q212"/>
    <mergeCell ref="N212:O212"/>
    <mergeCell ref="J214:K214"/>
    <mergeCell ref="N213:O213"/>
    <mergeCell ref="J220:K220"/>
    <mergeCell ref="L220:M220"/>
    <mergeCell ref="N220:O220"/>
    <mergeCell ref="N211:O211"/>
    <mergeCell ref="J212:K212"/>
    <mergeCell ref="P210:Q210"/>
    <mergeCell ref="L208:M208"/>
    <mergeCell ref="N204:O204"/>
    <mergeCell ref="P204:Q204"/>
    <mergeCell ref="N197:O197"/>
    <mergeCell ref="P197:Q197"/>
    <mergeCell ref="J198:K198"/>
    <mergeCell ref="L198:M198"/>
    <mergeCell ref="N198:O198"/>
    <mergeCell ref="P198:Q198"/>
    <mergeCell ref="J202:K202"/>
    <mergeCell ref="L202:M202"/>
    <mergeCell ref="N202:O202"/>
    <mergeCell ref="P202:Q202"/>
    <mergeCell ref="P205:Q205"/>
    <mergeCell ref="J206:K206"/>
    <mergeCell ref="P206:Q206"/>
    <mergeCell ref="J207:K207"/>
    <mergeCell ref="L207:M207"/>
    <mergeCell ref="N207:O207"/>
    <mergeCell ref="P207:Q207"/>
    <mergeCell ref="L200:M200"/>
    <mergeCell ref="N200:O200"/>
    <mergeCell ref="L201:M201"/>
    <mergeCell ref="N201:O201"/>
    <mergeCell ref="L203:M203"/>
    <mergeCell ref="N203:O203"/>
    <mergeCell ref="P203:Q203"/>
    <mergeCell ref="J203:K203"/>
    <mergeCell ref="N209:O209"/>
    <mergeCell ref="P209:Q209"/>
    <mergeCell ref="J201:K201"/>
    <mergeCell ref="L197:M197"/>
    <mergeCell ref="H209:I209"/>
    <mergeCell ref="H208:I208"/>
    <mergeCell ref="P201:Q201"/>
    <mergeCell ref="H196:I196"/>
    <mergeCell ref="J196:K196"/>
    <mergeCell ref="L196:M196"/>
    <mergeCell ref="N196:O196"/>
    <mergeCell ref="P196:Q196"/>
    <mergeCell ref="F200:G200"/>
    <mergeCell ref="J199:K199"/>
    <mergeCell ref="L199:M199"/>
    <mergeCell ref="N199:O199"/>
    <mergeCell ref="P199:Q199"/>
    <mergeCell ref="J200:K200"/>
    <mergeCell ref="J208:K208"/>
    <mergeCell ref="N208:O208"/>
    <mergeCell ref="P208:Q208"/>
    <mergeCell ref="J209:K209"/>
    <mergeCell ref="F206:G206"/>
    <mergeCell ref="L209:M209"/>
    <mergeCell ref="P200:Q200"/>
    <mergeCell ref="H199:I199"/>
    <mergeCell ref="L206:M206"/>
    <mergeCell ref="N206:O206"/>
    <mergeCell ref="H203:I203"/>
    <mergeCell ref="H205:I205"/>
    <mergeCell ref="H206:I206"/>
    <mergeCell ref="P162:Q162"/>
    <mergeCell ref="P181:Q181"/>
    <mergeCell ref="N182:O182"/>
    <mergeCell ref="P182:Q182"/>
    <mergeCell ref="J183:K183"/>
    <mergeCell ref="P175:Q175"/>
    <mergeCell ref="J176:K176"/>
    <mergeCell ref="L176:M176"/>
    <mergeCell ref="N176:O176"/>
    <mergeCell ref="N180:O180"/>
    <mergeCell ref="J177:K177"/>
    <mergeCell ref="N169:O169"/>
    <mergeCell ref="P168:Q168"/>
    <mergeCell ref="P165:Q165"/>
    <mergeCell ref="L173:M173"/>
    <mergeCell ref="P166:Q166"/>
    <mergeCell ref="H173:I173"/>
    <mergeCell ref="J173:K173"/>
    <mergeCell ref="J179:K179"/>
    <mergeCell ref="N177:O177"/>
    <mergeCell ref="N175:O175"/>
    <mergeCell ref="P169:Q169"/>
    <mergeCell ref="H176:I176"/>
    <mergeCell ref="P176:Q176"/>
    <mergeCell ref="P177:Q177"/>
    <mergeCell ref="P170:Q170"/>
    <mergeCell ref="H179:I179"/>
    <mergeCell ref="H178:I178"/>
    <mergeCell ref="N170:O170"/>
    <mergeCell ref="N162:O162"/>
    <mergeCell ref="P160:Q160"/>
    <mergeCell ref="J161:K161"/>
    <mergeCell ref="L161:M161"/>
    <mergeCell ref="P159:Q159"/>
    <mergeCell ref="L179:M179"/>
    <mergeCell ref="P184:Q184"/>
    <mergeCell ref="J184:K184"/>
    <mergeCell ref="P187:Q187"/>
    <mergeCell ref="L164:M164"/>
    <mergeCell ref="N164:O164"/>
    <mergeCell ref="P164:Q164"/>
    <mergeCell ref="N160:O160"/>
    <mergeCell ref="D165:E165"/>
    <mergeCell ref="F165:G165"/>
    <mergeCell ref="J165:K165"/>
    <mergeCell ref="L165:M165"/>
    <mergeCell ref="N165:O165"/>
    <mergeCell ref="D164:E164"/>
    <mergeCell ref="F164:G164"/>
    <mergeCell ref="J164:K164"/>
    <mergeCell ref="D166:E166"/>
    <mergeCell ref="F166:G166"/>
    <mergeCell ref="D174:E174"/>
    <mergeCell ref="F174:G174"/>
    <mergeCell ref="J174:K174"/>
    <mergeCell ref="P167:Q167"/>
    <mergeCell ref="H172:I172"/>
    <mergeCell ref="L172:M172"/>
    <mergeCell ref="N172:O172"/>
    <mergeCell ref="L166:M166"/>
    <mergeCell ref="N166:O166"/>
    <mergeCell ref="L168:M168"/>
    <mergeCell ref="P153:Q153"/>
    <mergeCell ref="N157:O157"/>
    <mergeCell ref="P151:Q151"/>
    <mergeCell ref="J152:K152"/>
    <mergeCell ref="L152:M152"/>
    <mergeCell ref="N152:O152"/>
    <mergeCell ref="P152:Q152"/>
    <mergeCell ref="H151:I151"/>
    <mergeCell ref="H152:I152"/>
    <mergeCell ref="H153:I153"/>
    <mergeCell ref="H154:I154"/>
    <mergeCell ref="H155:I155"/>
    <mergeCell ref="H156:I156"/>
    <mergeCell ref="D152:E152"/>
    <mergeCell ref="F152:G152"/>
    <mergeCell ref="D153:E153"/>
    <mergeCell ref="F153:G153"/>
    <mergeCell ref="D151:E151"/>
    <mergeCell ref="P154:Q154"/>
    <mergeCell ref="J155:K155"/>
    <mergeCell ref="L155:M155"/>
    <mergeCell ref="N155:O155"/>
    <mergeCell ref="P155:Q155"/>
    <mergeCell ref="L156:M156"/>
    <mergeCell ref="N156:O156"/>
    <mergeCell ref="P156:Q156"/>
    <mergeCell ref="J156:K156"/>
    <mergeCell ref="N154:O154"/>
    <mergeCell ref="J151:K151"/>
    <mergeCell ref="P157:Q157"/>
    <mergeCell ref="F151:G151"/>
    <mergeCell ref="D154:E154"/>
    <mergeCell ref="P144:Q144"/>
    <mergeCell ref="N146:O146"/>
    <mergeCell ref="P146:Q146"/>
    <mergeCell ref="J144:K144"/>
    <mergeCell ref="L144:M144"/>
    <mergeCell ref="J145:K145"/>
    <mergeCell ref="N150:O150"/>
    <mergeCell ref="P150:Q150"/>
    <mergeCell ref="N147:O147"/>
    <mergeCell ref="P147:Q147"/>
    <mergeCell ref="N148:O148"/>
    <mergeCell ref="P148:Q148"/>
    <mergeCell ref="N149:O149"/>
    <mergeCell ref="P149:Q149"/>
    <mergeCell ref="L145:M145"/>
    <mergeCell ref="L151:M151"/>
    <mergeCell ref="N151:O151"/>
    <mergeCell ref="J150:K150"/>
    <mergeCell ref="N145:O145"/>
    <mergeCell ref="P145:Q145"/>
    <mergeCell ref="J147:K147"/>
    <mergeCell ref="L147:M147"/>
    <mergeCell ref="J148:K148"/>
    <mergeCell ref="L150:M150"/>
    <mergeCell ref="N144:O144"/>
    <mergeCell ref="P142:Q142"/>
    <mergeCell ref="J137:K137"/>
    <mergeCell ref="L137:M137"/>
    <mergeCell ref="J134:K134"/>
    <mergeCell ref="L134:M134"/>
    <mergeCell ref="N134:O134"/>
    <mergeCell ref="P134:Q134"/>
    <mergeCell ref="N136:O136"/>
    <mergeCell ref="P136:Q136"/>
    <mergeCell ref="N142:O142"/>
    <mergeCell ref="N140:O140"/>
    <mergeCell ref="P140:Q140"/>
    <mergeCell ref="N141:O141"/>
    <mergeCell ref="P141:Q141"/>
    <mergeCell ref="N143:O143"/>
    <mergeCell ref="P143:Q143"/>
    <mergeCell ref="N137:O137"/>
    <mergeCell ref="P137:Q137"/>
    <mergeCell ref="J138:K138"/>
    <mergeCell ref="L138:M138"/>
    <mergeCell ref="N138:O138"/>
    <mergeCell ref="P131:Q131"/>
    <mergeCell ref="J132:K132"/>
    <mergeCell ref="L132:M132"/>
    <mergeCell ref="N132:O132"/>
    <mergeCell ref="P132:Q132"/>
    <mergeCell ref="D130:E130"/>
    <mergeCell ref="J131:K131"/>
    <mergeCell ref="J142:K142"/>
    <mergeCell ref="L142:M142"/>
    <mergeCell ref="J140:K140"/>
    <mergeCell ref="L140:M140"/>
    <mergeCell ref="J141:K141"/>
    <mergeCell ref="L141:M141"/>
    <mergeCell ref="J143:K143"/>
    <mergeCell ref="L143:M143"/>
    <mergeCell ref="P138:Q138"/>
    <mergeCell ref="J133:K133"/>
    <mergeCell ref="L133:M133"/>
    <mergeCell ref="N133:O133"/>
    <mergeCell ref="P133:Q133"/>
    <mergeCell ref="J135:K135"/>
    <mergeCell ref="J139:K139"/>
    <mergeCell ref="L139:M139"/>
    <mergeCell ref="N139:O139"/>
    <mergeCell ref="L135:M135"/>
    <mergeCell ref="N135:O135"/>
    <mergeCell ref="P135:Q135"/>
    <mergeCell ref="J136:K136"/>
    <mergeCell ref="L136:M136"/>
    <mergeCell ref="P139:Q139"/>
    <mergeCell ref="F135:G135"/>
    <mergeCell ref="D136:E136"/>
    <mergeCell ref="N126:O126"/>
    <mergeCell ref="N129:O129"/>
    <mergeCell ref="P129:Q129"/>
    <mergeCell ref="J130:K130"/>
    <mergeCell ref="L130:M130"/>
    <mergeCell ref="N130:O130"/>
    <mergeCell ref="P130:Q130"/>
    <mergeCell ref="P126:Q126"/>
    <mergeCell ref="N127:O127"/>
    <mergeCell ref="D128:E128"/>
    <mergeCell ref="F128:G128"/>
    <mergeCell ref="H128:I128"/>
    <mergeCell ref="D127:E127"/>
    <mergeCell ref="F127:G127"/>
    <mergeCell ref="J128:K128"/>
    <mergeCell ref="L128:M128"/>
    <mergeCell ref="N128:O128"/>
    <mergeCell ref="P128:Q128"/>
    <mergeCell ref="J127:K127"/>
    <mergeCell ref="L127:M127"/>
    <mergeCell ref="P127:Q127"/>
    <mergeCell ref="H126:I126"/>
    <mergeCell ref="H127:I127"/>
    <mergeCell ref="H130:I130"/>
    <mergeCell ref="J126:K126"/>
    <mergeCell ref="L126:M126"/>
    <mergeCell ref="N119:O119"/>
    <mergeCell ref="P119:Q119"/>
    <mergeCell ref="J120:K120"/>
    <mergeCell ref="L120:M120"/>
    <mergeCell ref="N120:O120"/>
    <mergeCell ref="P120:Q120"/>
    <mergeCell ref="P111:Q111"/>
    <mergeCell ref="N117:O117"/>
    <mergeCell ref="P117:Q117"/>
    <mergeCell ref="L124:M124"/>
    <mergeCell ref="N124:O124"/>
    <mergeCell ref="P124:Q124"/>
    <mergeCell ref="J125:K125"/>
    <mergeCell ref="L125:M125"/>
    <mergeCell ref="N125:O125"/>
    <mergeCell ref="P125:Q125"/>
    <mergeCell ref="J121:K121"/>
    <mergeCell ref="L121:M121"/>
    <mergeCell ref="N121:O121"/>
    <mergeCell ref="P121:Q121"/>
    <mergeCell ref="J122:K122"/>
    <mergeCell ref="L122:M122"/>
    <mergeCell ref="N122:O122"/>
    <mergeCell ref="P122:Q122"/>
    <mergeCell ref="J123:K123"/>
    <mergeCell ref="L123:M123"/>
    <mergeCell ref="N123:O123"/>
    <mergeCell ref="P123:Q123"/>
    <mergeCell ref="J124:K124"/>
    <mergeCell ref="J118:K118"/>
    <mergeCell ref="J114:K114"/>
    <mergeCell ref="L114:M114"/>
    <mergeCell ref="N118:O118"/>
    <mergeCell ref="P118:Q118"/>
    <mergeCell ref="J107:K107"/>
    <mergeCell ref="N112:O112"/>
    <mergeCell ref="P112:Q112"/>
    <mergeCell ref="J113:K113"/>
    <mergeCell ref="L113:M113"/>
    <mergeCell ref="N113:O113"/>
    <mergeCell ref="P113:Q113"/>
    <mergeCell ref="L107:M107"/>
    <mergeCell ref="N107:O107"/>
    <mergeCell ref="P107:Q107"/>
    <mergeCell ref="J108:K108"/>
    <mergeCell ref="L108:M108"/>
    <mergeCell ref="N108:O108"/>
    <mergeCell ref="P108:Q108"/>
    <mergeCell ref="J109:K109"/>
    <mergeCell ref="L109:M109"/>
    <mergeCell ref="N109:O109"/>
    <mergeCell ref="N114:O114"/>
    <mergeCell ref="P114:Q114"/>
    <mergeCell ref="J115:K115"/>
    <mergeCell ref="L115:M115"/>
    <mergeCell ref="N115:O115"/>
    <mergeCell ref="P115:Q115"/>
    <mergeCell ref="J116:K116"/>
    <mergeCell ref="L116:M116"/>
    <mergeCell ref="N116:O116"/>
    <mergeCell ref="P116:Q116"/>
    <mergeCell ref="J117:K117"/>
    <mergeCell ref="L117:M117"/>
    <mergeCell ref="P99:Q99"/>
    <mergeCell ref="J100:K100"/>
    <mergeCell ref="L100:M100"/>
    <mergeCell ref="N100:O100"/>
    <mergeCell ref="P100:Q100"/>
    <mergeCell ref="J101:K101"/>
    <mergeCell ref="L101:M101"/>
    <mergeCell ref="N101:O101"/>
    <mergeCell ref="P101:Q101"/>
    <mergeCell ref="P109:Q109"/>
    <mergeCell ref="J110:K110"/>
    <mergeCell ref="L110:M110"/>
    <mergeCell ref="N110:O110"/>
    <mergeCell ref="P110:Q110"/>
    <mergeCell ref="J111:K111"/>
    <mergeCell ref="L111:M111"/>
    <mergeCell ref="N111:O111"/>
    <mergeCell ref="L106:M106"/>
    <mergeCell ref="N106:O106"/>
    <mergeCell ref="P106:Q106"/>
    <mergeCell ref="J104:K104"/>
    <mergeCell ref="L104:M104"/>
    <mergeCell ref="N104:O104"/>
    <mergeCell ref="P104:Q104"/>
    <mergeCell ref="P94:Q94"/>
    <mergeCell ref="N95:O95"/>
    <mergeCell ref="P95:Q95"/>
    <mergeCell ref="J96:K96"/>
    <mergeCell ref="L96:M96"/>
    <mergeCell ref="N96:O96"/>
    <mergeCell ref="P96:Q96"/>
    <mergeCell ref="J95:K95"/>
    <mergeCell ref="L95:M95"/>
    <mergeCell ref="N97:O97"/>
    <mergeCell ref="P97:Q97"/>
    <mergeCell ref="J98:K98"/>
    <mergeCell ref="L98:M98"/>
    <mergeCell ref="N98:O98"/>
    <mergeCell ref="P98:Q98"/>
    <mergeCell ref="N105:O105"/>
    <mergeCell ref="P105:Q105"/>
    <mergeCell ref="J106:K106"/>
    <mergeCell ref="F84:G84"/>
    <mergeCell ref="F85:G85"/>
    <mergeCell ref="D85:E85"/>
    <mergeCell ref="D81:E81"/>
    <mergeCell ref="F81:G81"/>
    <mergeCell ref="D82:E82"/>
    <mergeCell ref="F82:G82"/>
    <mergeCell ref="D83:E83"/>
    <mergeCell ref="F83:G83"/>
    <mergeCell ref="D84:E84"/>
    <mergeCell ref="P89:Q89"/>
    <mergeCell ref="N102:O102"/>
    <mergeCell ref="P102:Q102"/>
    <mergeCell ref="J103:K103"/>
    <mergeCell ref="L103:M103"/>
    <mergeCell ref="N103:O103"/>
    <mergeCell ref="P103:Q103"/>
    <mergeCell ref="H90:I90"/>
    <mergeCell ref="H91:I91"/>
    <mergeCell ref="H92:I92"/>
    <mergeCell ref="H93:I93"/>
    <mergeCell ref="D93:E93"/>
    <mergeCell ref="F93:G93"/>
    <mergeCell ref="F87:G87"/>
    <mergeCell ref="D88:E88"/>
    <mergeCell ref="F88:G88"/>
    <mergeCell ref="D89:E89"/>
    <mergeCell ref="F89:G89"/>
    <mergeCell ref="D86:E86"/>
    <mergeCell ref="J81:K81"/>
    <mergeCell ref="H84:I84"/>
    <mergeCell ref="H85:I85"/>
    <mergeCell ref="N78:O78"/>
    <mergeCell ref="P78:Q78"/>
    <mergeCell ref="N77:O77"/>
    <mergeCell ref="N79:O79"/>
    <mergeCell ref="P79:Q79"/>
    <mergeCell ref="N80:O80"/>
    <mergeCell ref="P77:Q77"/>
    <mergeCell ref="J84:K84"/>
    <mergeCell ref="L71:M71"/>
    <mergeCell ref="J70:K70"/>
    <mergeCell ref="N75:O75"/>
    <mergeCell ref="L76:M76"/>
    <mergeCell ref="P76:Q76"/>
    <mergeCell ref="L75:M75"/>
    <mergeCell ref="L78:M78"/>
    <mergeCell ref="D90:E90"/>
    <mergeCell ref="F90:G90"/>
    <mergeCell ref="J90:K90"/>
    <mergeCell ref="L90:M90"/>
    <mergeCell ref="H82:I82"/>
    <mergeCell ref="H83:I83"/>
    <mergeCell ref="H81:I81"/>
    <mergeCell ref="F86:G86"/>
    <mergeCell ref="D87:E87"/>
    <mergeCell ref="L79:M79"/>
    <mergeCell ref="N81:O81"/>
    <mergeCell ref="P81:Q81"/>
    <mergeCell ref="J83:K83"/>
    <mergeCell ref="J80:K80"/>
    <mergeCell ref="L81:M81"/>
    <mergeCell ref="L80:M80"/>
    <mergeCell ref="L82:M82"/>
    <mergeCell ref="J77:K77"/>
    <mergeCell ref="L77:M77"/>
    <mergeCell ref="N67:O67"/>
    <mergeCell ref="N72:O72"/>
    <mergeCell ref="L69:M69"/>
    <mergeCell ref="N69:O69"/>
    <mergeCell ref="P73:Q73"/>
    <mergeCell ref="P74:Q74"/>
    <mergeCell ref="P72:Q72"/>
    <mergeCell ref="N73:O73"/>
    <mergeCell ref="L70:M70"/>
    <mergeCell ref="L72:M72"/>
    <mergeCell ref="P68:Q68"/>
    <mergeCell ref="P75:Q75"/>
    <mergeCell ref="P71:Q71"/>
    <mergeCell ref="P69:Q69"/>
    <mergeCell ref="N70:O70"/>
    <mergeCell ref="P70:Q70"/>
    <mergeCell ref="N68:O68"/>
    <mergeCell ref="J74:K74"/>
    <mergeCell ref="J75:K75"/>
    <mergeCell ref="J76:K76"/>
    <mergeCell ref="L67:M67"/>
    <mergeCell ref="J67:K67"/>
    <mergeCell ref="J68:K68"/>
    <mergeCell ref="N58:O58"/>
    <mergeCell ref="L56:M56"/>
    <mergeCell ref="N56:O56"/>
    <mergeCell ref="J58:K58"/>
    <mergeCell ref="L66:M66"/>
    <mergeCell ref="L68:M68"/>
    <mergeCell ref="J62:K62"/>
    <mergeCell ref="J63:K63"/>
    <mergeCell ref="J64:K64"/>
    <mergeCell ref="N61:O61"/>
    <mergeCell ref="J65:K65"/>
    <mergeCell ref="N59:O59"/>
    <mergeCell ref="J69:K69"/>
    <mergeCell ref="J71:K71"/>
    <mergeCell ref="J72:K72"/>
    <mergeCell ref="J73:K73"/>
    <mergeCell ref="H45:I45"/>
    <mergeCell ref="H46:I46"/>
    <mergeCell ref="L55:M55"/>
    <mergeCell ref="N55:O55"/>
    <mergeCell ref="L57:M57"/>
    <mergeCell ref="N57:O57"/>
    <mergeCell ref="L38:M38"/>
    <mergeCell ref="L26:M26"/>
    <mergeCell ref="N24:O24"/>
    <mergeCell ref="L35:M35"/>
    <mergeCell ref="N35:O35"/>
    <mergeCell ref="P65:Q65"/>
    <mergeCell ref="N63:O63"/>
    <mergeCell ref="P63:Q63"/>
    <mergeCell ref="N66:O66"/>
    <mergeCell ref="P64:Q64"/>
    <mergeCell ref="N62:O62"/>
    <mergeCell ref="P62:Q62"/>
    <mergeCell ref="P66:Q66"/>
    <mergeCell ref="N65:O65"/>
    <mergeCell ref="N60:O60"/>
    <mergeCell ref="L60:M60"/>
    <mergeCell ref="P60:Q60"/>
    <mergeCell ref="P61:Q61"/>
    <mergeCell ref="J55:K55"/>
    <mergeCell ref="H29:I29"/>
    <mergeCell ref="H30:I30"/>
    <mergeCell ref="H31:I31"/>
    <mergeCell ref="H26:I26"/>
    <mergeCell ref="H33:I33"/>
    <mergeCell ref="H34:I34"/>
    <mergeCell ref="H35:I35"/>
    <mergeCell ref="H36:I36"/>
    <mergeCell ref="H37:I37"/>
    <mergeCell ref="H38:I38"/>
    <mergeCell ref="N15:O15"/>
    <mergeCell ref="N27:O27"/>
    <mergeCell ref="H18:I18"/>
    <mergeCell ref="H19:I19"/>
    <mergeCell ref="H20:I20"/>
    <mergeCell ref="H21:I21"/>
    <mergeCell ref="H22:I22"/>
    <mergeCell ref="H23:I23"/>
    <mergeCell ref="H24:I24"/>
    <mergeCell ref="L63:M63"/>
    <mergeCell ref="L64:M64"/>
    <mergeCell ref="N48:O48"/>
    <mergeCell ref="P48:Q48"/>
    <mergeCell ref="L50:M50"/>
    <mergeCell ref="J46:K46"/>
    <mergeCell ref="J47:K47"/>
    <mergeCell ref="J37:K37"/>
    <mergeCell ref="L37:M37"/>
    <mergeCell ref="N37:O37"/>
    <mergeCell ref="P37:Q37"/>
    <mergeCell ref="L42:M42"/>
    <mergeCell ref="N33:O33"/>
    <mergeCell ref="P33:Q33"/>
    <mergeCell ref="J34:K34"/>
    <mergeCell ref="N39:O39"/>
    <mergeCell ref="P39:Q39"/>
    <mergeCell ref="P36:Q36"/>
    <mergeCell ref="P34:Q34"/>
    <mergeCell ref="P35:Q35"/>
    <mergeCell ref="J57:K57"/>
    <mergeCell ref="L62:M62"/>
    <mergeCell ref="J33:K33"/>
    <mergeCell ref="J51:K51"/>
    <mergeCell ref="N53:O53"/>
    <mergeCell ref="J54:K54"/>
    <mergeCell ref="P54:Q54"/>
    <mergeCell ref="P55:Q55"/>
    <mergeCell ref="P57:Q57"/>
    <mergeCell ref="L59:M59"/>
    <mergeCell ref="L58:M58"/>
    <mergeCell ref="H42:I42"/>
    <mergeCell ref="H32:I32"/>
    <mergeCell ref="J36:K36"/>
    <mergeCell ref="J40:K40"/>
    <mergeCell ref="J41:K41"/>
    <mergeCell ref="J42:K42"/>
    <mergeCell ref="L40:M40"/>
    <mergeCell ref="L33:M33"/>
    <mergeCell ref="P28:Q28"/>
    <mergeCell ref="L34:M34"/>
    <mergeCell ref="J56:K56"/>
    <mergeCell ref="J14:K14"/>
    <mergeCell ref="J15:K15"/>
    <mergeCell ref="J16:K16"/>
    <mergeCell ref="L16:M16"/>
    <mergeCell ref="L14:M14"/>
    <mergeCell ref="N14:O14"/>
    <mergeCell ref="J18:K18"/>
    <mergeCell ref="J19:K19"/>
    <mergeCell ref="L22:M22"/>
    <mergeCell ref="N22:O22"/>
    <mergeCell ref="P53:Q53"/>
    <mergeCell ref="J50:K50"/>
    <mergeCell ref="L47:M47"/>
    <mergeCell ref="P22:Q22"/>
    <mergeCell ref="P27:Q27"/>
    <mergeCell ref="P24:Q24"/>
    <mergeCell ref="N32:O32"/>
    <mergeCell ref="P32:Q32"/>
    <mergeCell ref="H47:I47"/>
    <mergeCell ref="J52:K52"/>
    <mergeCell ref="J24:K24"/>
    <mergeCell ref="D23:E23"/>
    <mergeCell ref="F23:G23"/>
    <mergeCell ref="D25:E25"/>
    <mergeCell ref="F25:G25"/>
    <mergeCell ref="D24:E24"/>
    <mergeCell ref="F24:G24"/>
    <mergeCell ref="H14:I14"/>
    <mergeCell ref="H15:I15"/>
    <mergeCell ref="H16:I16"/>
    <mergeCell ref="H17:I17"/>
    <mergeCell ref="J13:K13"/>
    <mergeCell ref="L18:M18"/>
    <mergeCell ref="N18:O18"/>
    <mergeCell ref="P25:Q25"/>
    <mergeCell ref="P18:Q18"/>
    <mergeCell ref="P14:Q14"/>
    <mergeCell ref="P15:Q15"/>
    <mergeCell ref="P16:Q16"/>
    <mergeCell ref="J17:K17"/>
    <mergeCell ref="L17:M17"/>
    <mergeCell ref="N16:O16"/>
    <mergeCell ref="J23:K23"/>
    <mergeCell ref="P23:Q23"/>
    <mergeCell ref="H25:I25"/>
    <mergeCell ref="A1:E1"/>
    <mergeCell ref="J1:Q1"/>
    <mergeCell ref="A2:E2"/>
    <mergeCell ref="J2:Q2"/>
    <mergeCell ref="A3:E3"/>
    <mergeCell ref="J4:Q4"/>
    <mergeCell ref="B5:Q5"/>
    <mergeCell ref="F6:H6"/>
    <mergeCell ref="J6:L6"/>
    <mergeCell ref="B7:Q7"/>
    <mergeCell ref="A8:A9"/>
    <mergeCell ref="B8:B9"/>
    <mergeCell ref="C8:C9"/>
    <mergeCell ref="D8:Q8"/>
    <mergeCell ref="D9:E9"/>
    <mergeCell ref="F9:G9"/>
    <mergeCell ref="P9:Q9"/>
    <mergeCell ref="H9:I9"/>
    <mergeCell ref="J9:K9"/>
    <mergeCell ref="L9:M9"/>
    <mergeCell ref="N9:O9"/>
    <mergeCell ref="H11:I11"/>
    <mergeCell ref="N20:O20"/>
    <mergeCell ref="P21:Q21"/>
    <mergeCell ref="J22:K22"/>
    <mergeCell ref="P11:Q11"/>
    <mergeCell ref="L12:M12"/>
    <mergeCell ref="N12:O12"/>
    <mergeCell ref="P12:Q12"/>
    <mergeCell ref="L13:M13"/>
    <mergeCell ref="N13:O13"/>
    <mergeCell ref="P13:Q13"/>
    <mergeCell ref="N17:O17"/>
    <mergeCell ref="P17:Q17"/>
    <mergeCell ref="L15:M15"/>
    <mergeCell ref="J11:K11"/>
    <mergeCell ref="J12:K12"/>
    <mergeCell ref="P19:Q19"/>
    <mergeCell ref="J20:K20"/>
    <mergeCell ref="L20:M20"/>
    <mergeCell ref="L19:M19"/>
    <mergeCell ref="P20:Q20"/>
    <mergeCell ref="J21:K21"/>
    <mergeCell ref="L21:M21"/>
    <mergeCell ref="N21:O21"/>
    <mergeCell ref="L11:M11"/>
    <mergeCell ref="N11:O11"/>
    <mergeCell ref="H12:I12"/>
    <mergeCell ref="P26:Q26"/>
    <mergeCell ref="N26:O26"/>
    <mergeCell ref="J29:K29"/>
    <mergeCell ref="L45:M45"/>
    <mergeCell ref="N45:O45"/>
    <mergeCell ref="P45:Q45"/>
    <mergeCell ref="L43:M43"/>
    <mergeCell ref="N43:O43"/>
    <mergeCell ref="N44:O44"/>
    <mergeCell ref="J43:K43"/>
    <mergeCell ref="J45:K45"/>
    <mergeCell ref="J26:K26"/>
    <mergeCell ref="P29:Q29"/>
    <mergeCell ref="J28:K28"/>
    <mergeCell ref="L28:M28"/>
    <mergeCell ref="N28:O28"/>
    <mergeCell ref="P30:Q30"/>
    <mergeCell ref="J38:K38"/>
    <mergeCell ref="P59:Q59"/>
    <mergeCell ref="N46:O46"/>
    <mergeCell ref="P46:Q46"/>
    <mergeCell ref="L29:M29"/>
    <mergeCell ref="L46:M46"/>
    <mergeCell ref="P44:Q44"/>
    <mergeCell ref="N40:O40"/>
    <mergeCell ref="P40:Q40"/>
    <mergeCell ref="J31:K31"/>
    <mergeCell ref="N29:O29"/>
    <mergeCell ref="J48:K48"/>
    <mergeCell ref="J49:K49"/>
    <mergeCell ref="N51:O51"/>
    <mergeCell ref="P51:Q51"/>
    <mergeCell ref="P47:Q47"/>
    <mergeCell ref="L36:M36"/>
    <mergeCell ref="J35:K35"/>
    <mergeCell ref="N42:O42"/>
    <mergeCell ref="P42:Q42"/>
    <mergeCell ref="N31:O31"/>
    <mergeCell ref="P31:Q31"/>
    <mergeCell ref="J32:K32"/>
    <mergeCell ref="L32:M32"/>
    <mergeCell ref="L30:M30"/>
    <mergeCell ref="N30:O30"/>
    <mergeCell ref="P38:Q38"/>
    <mergeCell ref="J30:K30"/>
    <mergeCell ref="L31:M31"/>
    <mergeCell ref="J39:K39"/>
    <mergeCell ref="P58:Q58"/>
    <mergeCell ref="L53:M53"/>
    <mergeCell ref="J53:K53"/>
    <mergeCell ref="P52:Q52"/>
    <mergeCell ref="N47:O47"/>
    <mergeCell ref="L52:M52"/>
    <mergeCell ref="N52:O52"/>
    <mergeCell ref="N34:O34"/>
    <mergeCell ref="N38:O38"/>
    <mergeCell ref="N36:O36"/>
    <mergeCell ref="L51:M51"/>
    <mergeCell ref="L49:M49"/>
    <mergeCell ref="N49:O49"/>
    <mergeCell ref="L41:M41"/>
    <mergeCell ref="N41:O41"/>
    <mergeCell ref="P41:Q41"/>
    <mergeCell ref="P43:Q43"/>
    <mergeCell ref="P49:Q49"/>
    <mergeCell ref="L48:M48"/>
    <mergeCell ref="P56:Q56"/>
    <mergeCell ref="L39:M39"/>
    <mergeCell ref="N50:O50"/>
    <mergeCell ref="P50:Q50"/>
    <mergeCell ref="D11:E11"/>
    <mergeCell ref="F11:G11"/>
    <mergeCell ref="D12:E12"/>
    <mergeCell ref="J25:K25"/>
    <mergeCell ref="L25:M25"/>
    <mergeCell ref="N25:O25"/>
    <mergeCell ref="L23:M23"/>
    <mergeCell ref="N23:O23"/>
    <mergeCell ref="L24:M24"/>
    <mergeCell ref="H13:I13"/>
    <mergeCell ref="N19:O19"/>
    <mergeCell ref="D20:E20"/>
    <mergeCell ref="F20:G20"/>
    <mergeCell ref="D21:E21"/>
    <mergeCell ref="P67:Q67"/>
    <mergeCell ref="N76:O76"/>
    <mergeCell ref="H62:I62"/>
    <mergeCell ref="L74:M74"/>
    <mergeCell ref="N74:O74"/>
    <mergeCell ref="J60:K60"/>
    <mergeCell ref="H63:I63"/>
    <mergeCell ref="H64:I64"/>
    <mergeCell ref="H65:I65"/>
    <mergeCell ref="N71:O71"/>
    <mergeCell ref="H61:I61"/>
    <mergeCell ref="J61:K61"/>
    <mergeCell ref="L61:M61"/>
    <mergeCell ref="H71:I71"/>
    <mergeCell ref="H72:I72"/>
    <mergeCell ref="N64:O64"/>
    <mergeCell ref="L54:M54"/>
    <mergeCell ref="N54:O54"/>
    <mergeCell ref="F37:G37"/>
    <mergeCell ref="D38:E38"/>
    <mergeCell ref="F38:G38"/>
    <mergeCell ref="D40:E40"/>
    <mergeCell ref="F40:G40"/>
    <mergeCell ref="D41:E41"/>
    <mergeCell ref="F41:G41"/>
    <mergeCell ref="D42:E42"/>
    <mergeCell ref="F42:G42"/>
    <mergeCell ref="H43:I43"/>
    <mergeCell ref="H28:I28"/>
    <mergeCell ref="H39:I39"/>
    <mergeCell ref="H40:I40"/>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H41:I41"/>
    <mergeCell ref="F21:G21"/>
    <mergeCell ref="D22:E22"/>
    <mergeCell ref="F22:G22"/>
    <mergeCell ref="D46:E46"/>
    <mergeCell ref="F46:G46"/>
    <mergeCell ref="D43:E43"/>
    <mergeCell ref="F43:G43"/>
    <mergeCell ref="D44:E44"/>
    <mergeCell ref="F44:G44"/>
    <mergeCell ref="D45:E4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D39:E39"/>
    <mergeCell ref="F39:G39"/>
    <mergeCell ref="D59:E59"/>
    <mergeCell ref="F61:G61"/>
    <mergeCell ref="D62:E62"/>
    <mergeCell ref="F62:G62"/>
    <mergeCell ref="D63:E63"/>
    <mergeCell ref="F63:G63"/>
    <mergeCell ref="D60:E60"/>
    <mergeCell ref="F60:G60"/>
    <mergeCell ref="D61:E61"/>
    <mergeCell ref="D47:E47"/>
    <mergeCell ref="F47:G47"/>
    <mergeCell ref="D48:E48"/>
    <mergeCell ref="F48:G48"/>
    <mergeCell ref="D49:E49"/>
    <mergeCell ref="F49:G49"/>
    <mergeCell ref="D50:E50"/>
    <mergeCell ref="F50:G50"/>
    <mergeCell ref="D51:E51"/>
    <mergeCell ref="F51:G51"/>
    <mergeCell ref="D52:E52"/>
    <mergeCell ref="F52:G52"/>
    <mergeCell ref="D53:E53"/>
    <mergeCell ref="D57:E57"/>
    <mergeCell ref="F57:G57"/>
    <mergeCell ref="D58:E58"/>
    <mergeCell ref="F58:G58"/>
    <mergeCell ref="D54:E54"/>
    <mergeCell ref="F54:G54"/>
    <mergeCell ref="F59:G59"/>
    <mergeCell ref="F69:G69"/>
    <mergeCell ref="D65:E65"/>
    <mergeCell ref="F65:G65"/>
    <mergeCell ref="D66:E66"/>
    <mergeCell ref="F66:G66"/>
    <mergeCell ref="D67:E67"/>
    <mergeCell ref="F67:G67"/>
    <mergeCell ref="D68:E68"/>
    <mergeCell ref="F68:G68"/>
    <mergeCell ref="D70:E70"/>
    <mergeCell ref="F70:G70"/>
    <mergeCell ref="D71:E71"/>
    <mergeCell ref="F71:G71"/>
    <mergeCell ref="D77:E77"/>
    <mergeCell ref="F77:G77"/>
    <mergeCell ref="D78:E78"/>
    <mergeCell ref="F78:G78"/>
    <mergeCell ref="P93:Q93"/>
    <mergeCell ref="L85:M85"/>
    <mergeCell ref="N90:O90"/>
    <mergeCell ref="P90:Q90"/>
    <mergeCell ref="J91:K91"/>
    <mergeCell ref="L91:M91"/>
    <mergeCell ref="P84:Q84"/>
    <mergeCell ref="J85:K85"/>
    <mergeCell ref="J88:K88"/>
    <mergeCell ref="L88:M88"/>
    <mergeCell ref="N88:O88"/>
    <mergeCell ref="P88:Q88"/>
    <mergeCell ref="P87:Q87"/>
    <mergeCell ref="N85:O85"/>
    <mergeCell ref="P85:Q85"/>
    <mergeCell ref="L92:M92"/>
    <mergeCell ref="N92:O92"/>
    <mergeCell ref="P92:Q92"/>
    <mergeCell ref="N91:O91"/>
    <mergeCell ref="P91:Q91"/>
    <mergeCell ref="J92:K92"/>
    <mergeCell ref="L87:M87"/>
    <mergeCell ref="N87:O87"/>
    <mergeCell ref="D94:E94"/>
    <mergeCell ref="F94:G94"/>
    <mergeCell ref="D95:E95"/>
    <mergeCell ref="F95:G95"/>
    <mergeCell ref="D97:E97"/>
    <mergeCell ref="F97:G97"/>
    <mergeCell ref="D96:E96"/>
    <mergeCell ref="F96:G96"/>
    <mergeCell ref="D98:E98"/>
    <mergeCell ref="F98:G98"/>
    <mergeCell ref="D99:E99"/>
    <mergeCell ref="F99:G99"/>
    <mergeCell ref="D100:E100"/>
    <mergeCell ref="F100:G100"/>
    <mergeCell ref="J89:K89"/>
    <mergeCell ref="L89:M89"/>
    <mergeCell ref="N89:O89"/>
    <mergeCell ref="D92:E92"/>
    <mergeCell ref="F92:G92"/>
    <mergeCell ref="L94:M94"/>
    <mergeCell ref="N94:O94"/>
    <mergeCell ref="J99:K99"/>
    <mergeCell ref="L99:M99"/>
    <mergeCell ref="N99:O99"/>
    <mergeCell ref="J93:K93"/>
    <mergeCell ref="L93:M93"/>
    <mergeCell ref="N93:O93"/>
    <mergeCell ref="D91:E91"/>
    <mergeCell ref="F91:G91"/>
    <mergeCell ref="D101:E101"/>
    <mergeCell ref="F101:G101"/>
    <mergeCell ref="D102:E102"/>
    <mergeCell ref="F102:G102"/>
    <mergeCell ref="D103:E103"/>
    <mergeCell ref="F103:G103"/>
    <mergeCell ref="D104:E104"/>
    <mergeCell ref="F104:G104"/>
    <mergeCell ref="D105:E105"/>
    <mergeCell ref="F105:G105"/>
    <mergeCell ref="D106:E106"/>
    <mergeCell ref="F106:G106"/>
    <mergeCell ref="D107:E107"/>
    <mergeCell ref="F107:G107"/>
    <mergeCell ref="D108:E108"/>
    <mergeCell ref="F108:G108"/>
    <mergeCell ref="D109:E109"/>
    <mergeCell ref="F109:G109"/>
    <mergeCell ref="D132:E132"/>
    <mergeCell ref="F132:G132"/>
    <mergeCell ref="D126:E126"/>
    <mergeCell ref="F126:G126"/>
    <mergeCell ref="F138:G138"/>
    <mergeCell ref="D133:E133"/>
    <mergeCell ref="D137:E137"/>
    <mergeCell ref="F137:G137"/>
    <mergeCell ref="H142:I142"/>
    <mergeCell ref="F134:G134"/>
    <mergeCell ref="D135:E135"/>
    <mergeCell ref="D119:E119"/>
    <mergeCell ref="F133:G133"/>
    <mergeCell ref="D134:E134"/>
    <mergeCell ref="D110:E110"/>
    <mergeCell ref="F110:G110"/>
    <mergeCell ref="D111:E111"/>
    <mergeCell ref="F111:G111"/>
    <mergeCell ref="D113:E113"/>
    <mergeCell ref="F113:G113"/>
    <mergeCell ref="D114:E114"/>
    <mergeCell ref="F114:G114"/>
    <mergeCell ref="D115:E115"/>
    <mergeCell ref="F115:G115"/>
    <mergeCell ref="D116:E116"/>
    <mergeCell ref="F116:G116"/>
    <mergeCell ref="D112:E112"/>
    <mergeCell ref="F112:G112"/>
    <mergeCell ref="D117:E117"/>
    <mergeCell ref="F117:G117"/>
    <mergeCell ref="D118:E118"/>
    <mergeCell ref="F118:G118"/>
    <mergeCell ref="D146:E146"/>
    <mergeCell ref="F146:G146"/>
    <mergeCell ref="D147:E147"/>
    <mergeCell ref="F147:G147"/>
    <mergeCell ref="D157:E157"/>
    <mergeCell ref="F157:G157"/>
    <mergeCell ref="D159:E159"/>
    <mergeCell ref="D160:E160"/>
    <mergeCell ref="F160:G160"/>
    <mergeCell ref="F148:G148"/>
    <mergeCell ref="D149:E149"/>
    <mergeCell ref="H146:I146"/>
    <mergeCell ref="D142:E142"/>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9:E129"/>
    <mergeCell ref="F129:G129"/>
    <mergeCell ref="F136:G136"/>
    <mergeCell ref="F130:G130"/>
    <mergeCell ref="D131:E131"/>
    <mergeCell ref="F131:G131"/>
    <mergeCell ref="J160:K160"/>
    <mergeCell ref="J157:K157"/>
    <mergeCell ref="L157:M157"/>
    <mergeCell ref="H171:I171"/>
    <mergeCell ref="L170:M170"/>
    <mergeCell ref="F168:G168"/>
    <mergeCell ref="D169:E169"/>
    <mergeCell ref="J166:K166"/>
    <mergeCell ref="J168:K168"/>
    <mergeCell ref="H177:I177"/>
    <mergeCell ref="L183:M183"/>
    <mergeCell ref="N183:O183"/>
    <mergeCell ref="H181:I181"/>
    <mergeCell ref="N185:O185"/>
    <mergeCell ref="H191:I191"/>
    <mergeCell ref="H192:I192"/>
    <mergeCell ref="J171:K171"/>
    <mergeCell ref="L171:M171"/>
    <mergeCell ref="N171:O171"/>
    <mergeCell ref="N187:O187"/>
    <mergeCell ref="N167:O167"/>
    <mergeCell ref="N186:O186"/>
    <mergeCell ref="N184:O184"/>
    <mergeCell ref="J181:K181"/>
    <mergeCell ref="H185:I185"/>
    <mergeCell ref="L187:M187"/>
    <mergeCell ref="H174:I174"/>
    <mergeCell ref="H175:I175"/>
    <mergeCell ref="N168:O168"/>
    <mergeCell ref="N173:O173"/>
    <mergeCell ref="N189:O189"/>
    <mergeCell ref="J191:K191"/>
    <mergeCell ref="D207:E207"/>
    <mergeCell ref="D200:E200"/>
    <mergeCell ref="D196:E196"/>
    <mergeCell ref="D217:E217"/>
    <mergeCell ref="F217:G217"/>
    <mergeCell ref="F207:G207"/>
    <mergeCell ref="D208:E208"/>
    <mergeCell ref="F208:G208"/>
    <mergeCell ref="D209:E209"/>
    <mergeCell ref="F209:G209"/>
    <mergeCell ref="D210:E210"/>
    <mergeCell ref="F210:G210"/>
    <mergeCell ref="D206:E206"/>
    <mergeCell ref="D201:E201"/>
    <mergeCell ref="F201:G201"/>
    <mergeCell ref="D197:E197"/>
    <mergeCell ref="F197:G197"/>
    <mergeCell ref="D198:E198"/>
    <mergeCell ref="F198:G198"/>
    <mergeCell ref="D202:E202"/>
    <mergeCell ref="F202:G202"/>
    <mergeCell ref="D203:E203"/>
    <mergeCell ref="F203:G203"/>
    <mergeCell ref="D205:E205"/>
    <mergeCell ref="F205:G205"/>
    <mergeCell ref="D199:E199"/>
    <mergeCell ref="F199:G199"/>
    <mergeCell ref="D204:E204"/>
    <mergeCell ref="F204:G204"/>
    <mergeCell ref="F196:G196"/>
    <mergeCell ref="D225:E225"/>
    <mergeCell ref="F225:G225"/>
    <mergeCell ref="D226:E226"/>
    <mergeCell ref="D221:E221"/>
    <mergeCell ref="D218:E218"/>
    <mergeCell ref="F218:G218"/>
    <mergeCell ref="D216:E216"/>
    <mergeCell ref="F216:G216"/>
    <mergeCell ref="D220:E220"/>
    <mergeCell ref="F220:G220"/>
    <mergeCell ref="F226:G226"/>
    <mergeCell ref="D211:E211"/>
    <mergeCell ref="F211:G211"/>
    <mergeCell ref="D212:E212"/>
    <mergeCell ref="F212:G212"/>
    <mergeCell ref="L231:M231"/>
    <mergeCell ref="H210:I210"/>
    <mergeCell ref="J213:K213"/>
    <mergeCell ref="F221:G221"/>
    <mergeCell ref="D223:E223"/>
    <mergeCell ref="F223:G223"/>
    <mergeCell ref="D224:E224"/>
    <mergeCell ref="F224:G224"/>
    <mergeCell ref="D219:E219"/>
    <mergeCell ref="D213:E213"/>
    <mergeCell ref="F213:G213"/>
    <mergeCell ref="D214:E214"/>
    <mergeCell ref="F214:G214"/>
    <mergeCell ref="D215:E215"/>
    <mergeCell ref="F215:G215"/>
    <mergeCell ref="D222:E222"/>
    <mergeCell ref="F222:G222"/>
    <mergeCell ref="H221:I221"/>
    <mergeCell ref="N221:O221"/>
    <mergeCell ref="J218:K218"/>
    <mergeCell ref="J219:K219"/>
    <mergeCell ref="H213:I213"/>
    <mergeCell ref="H219:I219"/>
    <mergeCell ref="H220:I220"/>
    <mergeCell ref="F219:G219"/>
    <mergeCell ref="N225:O225"/>
    <mergeCell ref="P225:Q225"/>
    <mergeCell ref="P218:Q218"/>
    <mergeCell ref="L222:M222"/>
    <mergeCell ref="N222:O222"/>
    <mergeCell ref="P222:Q222"/>
    <mergeCell ref="J221:K221"/>
    <mergeCell ref="L221:M221"/>
    <mergeCell ref="J226:K226"/>
    <mergeCell ref="L226:M226"/>
    <mergeCell ref="H223:I223"/>
    <mergeCell ref="H224:I224"/>
    <mergeCell ref="J224:K224"/>
    <mergeCell ref="N218:O218"/>
    <mergeCell ref="L224:M224"/>
    <mergeCell ref="N224:O224"/>
    <mergeCell ref="P224:Q224"/>
    <mergeCell ref="J225:K225"/>
    <mergeCell ref="L225:M225"/>
    <mergeCell ref="H222:I222"/>
    <mergeCell ref="H215:I215"/>
    <mergeCell ref="H216:I216"/>
    <mergeCell ref="H217:I217"/>
    <mergeCell ref="H218:I218"/>
    <mergeCell ref="D228:E228"/>
    <mergeCell ref="P232:Q232"/>
    <mergeCell ref="H230:I230"/>
    <mergeCell ref="H229:I229"/>
    <mergeCell ref="H232:I232"/>
    <mergeCell ref="N228:O228"/>
    <mergeCell ref="P228:Q228"/>
    <mergeCell ref="F229:G229"/>
    <mergeCell ref="P226:Q226"/>
    <mergeCell ref="F230:G230"/>
    <mergeCell ref="D231:E231"/>
    <mergeCell ref="F231:G231"/>
    <mergeCell ref="D232:E232"/>
    <mergeCell ref="F232:G232"/>
    <mergeCell ref="H231:I231"/>
    <mergeCell ref="J231:K231"/>
    <mergeCell ref="N229:O229"/>
    <mergeCell ref="D227:E227"/>
    <mergeCell ref="F227:G227"/>
    <mergeCell ref="F228:G228"/>
    <mergeCell ref="D229:E229"/>
    <mergeCell ref="N226:O226"/>
    <mergeCell ref="L234:M234"/>
    <mergeCell ref="N234:O234"/>
    <mergeCell ref="D239:E239"/>
    <mergeCell ref="J240:K240"/>
    <mergeCell ref="L240:M240"/>
    <mergeCell ref="N240:O240"/>
    <mergeCell ref="L233:M233"/>
    <mergeCell ref="L238:M238"/>
    <mergeCell ref="N239:O239"/>
    <mergeCell ref="N235:O235"/>
    <mergeCell ref="N233:O233"/>
    <mergeCell ref="H234:I234"/>
    <mergeCell ref="H235:I235"/>
    <mergeCell ref="F239:G239"/>
    <mergeCell ref="J239:K239"/>
    <mergeCell ref="L239:M239"/>
    <mergeCell ref="H233:I233"/>
    <mergeCell ref="D236:E236"/>
    <mergeCell ref="J237:K237"/>
    <mergeCell ref="L237:M237"/>
    <mergeCell ref="N236:O236"/>
    <mergeCell ref="F236:G236"/>
    <mergeCell ref="J236:K236"/>
    <mergeCell ref="P229:Q229"/>
    <mergeCell ref="D240:E240"/>
    <mergeCell ref="F240:G240"/>
    <mergeCell ref="D241:E241"/>
    <mergeCell ref="F241:G241"/>
    <mergeCell ref="P236:Q236"/>
    <mergeCell ref="D237:E237"/>
    <mergeCell ref="F238:G238"/>
    <mergeCell ref="D242:E242"/>
    <mergeCell ref="F237:G237"/>
    <mergeCell ref="P237:Q237"/>
    <mergeCell ref="P240:Q240"/>
    <mergeCell ref="D238:E238"/>
    <mergeCell ref="F242:G242"/>
    <mergeCell ref="J242:K242"/>
    <mergeCell ref="D230:E230"/>
    <mergeCell ref="H237:I237"/>
    <mergeCell ref="H238:I238"/>
    <mergeCell ref="H239:I239"/>
    <mergeCell ref="H240:I240"/>
    <mergeCell ref="J232:K232"/>
    <mergeCell ref="D235:E235"/>
    <mergeCell ref="F235:G235"/>
    <mergeCell ref="D233:E233"/>
    <mergeCell ref="F233:G233"/>
    <mergeCell ref="D234:E234"/>
    <mergeCell ref="P239:Q239"/>
    <mergeCell ref="N232:O232"/>
    <mergeCell ref="N237:O237"/>
    <mergeCell ref="N230:O230"/>
    <mergeCell ref="F234:G234"/>
    <mergeCell ref="J234:K234"/>
    <mergeCell ref="P241:Q241"/>
    <mergeCell ref="P244:Q244"/>
    <mergeCell ref="N248:O248"/>
    <mergeCell ref="J245:K245"/>
    <mergeCell ref="L245:M245"/>
    <mergeCell ref="N245:O245"/>
    <mergeCell ref="P245:Q245"/>
    <mergeCell ref="D246:E246"/>
    <mergeCell ref="F246:G246"/>
    <mergeCell ref="J246:K246"/>
    <mergeCell ref="L246:M246"/>
    <mergeCell ref="N246:O246"/>
    <mergeCell ref="F243:G243"/>
    <mergeCell ref="P248:Q248"/>
    <mergeCell ref="F248:G248"/>
    <mergeCell ref="J248:K248"/>
    <mergeCell ref="L248:M248"/>
    <mergeCell ref="H246:I246"/>
    <mergeCell ref="P246:Q246"/>
    <mergeCell ref="H247:I247"/>
    <mergeCell ref="N243:O243"/>
    <mergeCell ref="P243:Q243"/>
    <mergeCell ref="D244:E244"/>
    <mergeCell ref="F244:G244"/>
    <mergeCell ref="P247:Q247"/>
    <mergeCell ref="D248:E248"/>
    <mergeCell ref="D247:E247"/>
    <mergeCell ref="F247:G247"/>
    <mergeCell ref="J247:K247"/>
    <mergeCell ref="D243:E243"/>
    <mergeCell ref="J243:K243"/>
    <mergeCell ref="H248:I248"/>
    <mergeCell ref="L243:M243"/>
    <mergeCell ref="N242:O242"/>
    <mergeCell ref="D245:E245"/>
    <mergeCell ref="F245:G245"/>
    <mergeCell ref="D250:E250"/>
    <mergeCell ref="F250:G250"/>
    <mergeCell ref="D249:E249"/>
    <mergeCell ref="F249:G249"/>
    <mergeCell ref="J249:K249"/>
    <mergeCell ref="L249:M249"/>
    <mergeCell ref="N249:O249"/>
    <mergeCell ref="P249:Q249"/>
    <mergeCell ref="J244:K244"/>
    <mergeCell ref="L244:M244"/>
    <mergeCell ref="N244:O244"/>
    <mergeCell ref="H244:I244"/>
    <mergeCell ref="H245:I245"/>
    <mergeCell ref="H250:I250"/>
    <mergeCell ref="D252:E252"/>
    <mergeCell ref="F252:G252"/>
    <mergeCell ref="F255:G255"/>
    <mergeCell ref="D257:E257"/>
    <mergeCell ref="F257:G257"/>
    <mergeCell ref="D258:E258"/>
    <mergeCell ref="P262:Q262"/>
    <mergeCell ref="J263:K263"/>
    <mergeCell ref="L263:M263"/>
    <mergeCell ref="N263:O263"/>
    <mergeCell ref="D260:E260"/>
    <mergeCell ref="D253:E253"/>
    <mergeCell ref="F253:G253"/>
    <mergeCell ref="J254:K254"/>
    <mergeCell ref="L254:M254"/>
    <mergeCell ref="N254:O254"/>
    <mergeCell ref="P254:Q254"/>
    <mergeCell ref="J255:K255"/>
    <mergeCell ref="L253:M253"/>
    <mergeCell ref="H257:I257"/>
    <mergeCell ref="H258:I258"/>
    <mergeCell ref="H259:I259"/>
    <mergeCell ref="J257:K257"/>
    <mergeCell ref="L257:M257"/>
    <mergeCell ref="N257:O257"/>
    <mergeCell ref="P257:Q257"/>
    <mergeCell ref="D256:E256"/>
    <mergeCell ref="H252:I252"/>
    <mergeCell ref="F258:G258"/>
    <mergeCell ref="J261:K261"/>
    <mergeCell ref="L261:M261"/>
    <mergeCell ref="N261:O261"/>
    <mergeCell ref="A247:A263"/>
    <mergeCell ref="C171:C178"/>
    <mergeCell ref="C188:C195"/>
    <mergeCell ref="C180:C187"/>
    <mergeCell ref="C61:C68"/>
    <mergeCell ref="C69:C76"/>
    <mergeCell ref="C78:C85"/>
    <mergeCell ref="A77:A93"/>
    <mergeCell ref="A94:A110"/>
    <mergeCell ref="A111:A127"/>
    <mergeCell ref="A128:A144"/>
    <mergeCell ref="A145:A161"/>
    <mergeCell ref="C86:C93"/>
    <mergeCell ref="C129:C136"/>
    <mergeCell ref="A196:A212"/>
    <mergeCell ref="C205:C212"/>
    <mergeCell ref="C214:C221"/>
    <mergeCell ref="C197:C204"/>
    <mergeCell ref="A162:A178"/>
    <mergeCell ref="A179:A195"/>
    <mergeCell ref="A213:A229"/>
    <mergeCell ref="A230:A246"/>
    <mergeCell ref="C95:C102"/>
    <mergeCell ref="C103:C110"/>
    <mergeCell ref="C112:C119"/>
    <mergeCell ref="C120:C127"/>
    <mergeCell ref="C137:C144"/>
    <mergeCell ref="C146:C153"/>
    <mergeCell ref="C154:C161"/>
    <mergeCell ref="B272:C272"/>
    <mergeCell ref="E272:H272"/>
    <mergeCell ref="L272:Q272"/>
    <mergeCell ref="B264:C264"/>
    <mergeCell ref="E264:H264"/>
    <mergeCell ref="L264:Q264"/>
    <mergeCell ref="B268:C268"/>
    <mergeCell ref="E268:H268"/>
    <mergeCell ref="L268:Q268"/>
    <mergeCell ref="C163:C170"/>
    <mergeCell ref="C222:C229"/>
    <mergeCell ref="C231:C238"/>
    <mergeCell ref="C239:C246"/>
    <mergeCell ref="C248:C255"/>
    <mergeCell ref="C256:C263"/>
    <mergeCell ref="L191:M191"/>
    <mergeCell ref="J188:K188"/>
    <mergeCell ref="L188:M188"/>
    <mergeCell ref="F188:G188"/>
    <mergeCell ref="H193:I193"/>
    <mergeCell ref="H194:I194"/>
    <mergeCell ref="F179:G179"/>
    <mergeCell ref="D175:E175"/>
    <mergeCell ref="F175:G175"/>
    <mergeCell ref="D178:E178"/>
    <mergeCell ref="F178:G178"/>
    <mergeCell ref="D179:E179"/>
    <mergeCell ref="L180:M180"/>
    <mergeCell ref="L236:M236"/>
    <mergeCell ref="J241:K241"/>
    <mergeCell ref="L241:M241"/>
    <mergeCell ref="J175:K175"/>
    <mergeCell ref="L175:M175"/>
    <mergeCell ref="L242:M242"/>
    <mergeCell ref="J163:K163"/>
    <mergeCell ref="L163:M163"/>
    <mergeCell ref="L232:M232"/>
    <mergeCell ref="L229:M229"/>
    <mergeCell ref="L214:M214"/>
    <mergeCell ref="L213:M213"/>
    <mergeCell ref="L218:M218"/>
    <mergeCell ref="F176:G176"/>
    <mergeCell ref="D177:E177"/>
    <mergeCell ref="F177:G177"/>
    <mergeCell ref="N179:O179"/>
    <mergeCell ref="F189:G189"/>
    <mergeCell ref="F194:G194"/>
    <mergeCell ref="F195:G195"/>
    <mergeCell ref="F193:G193"/>
    <mergeCell ref="D194:E194"/>
    <mergeCell ref="J192:K192"/>
    <mergeCell ref="D191:E191"/>
    <mergeCell ref="F191:G191"/>
    <mergeCell ref="F185:G185"/>
    <mergeCell ref="F186:G186"/>
    <mergeCell ref="D187:E187"/>
    <mergeCell ref="F187:G187"/>
    <mergeCell ref="D188:E188"/>
    <mergeCell ref="J180:K180"/>
    <mergeCell ref="J253:K253"/>
    <mergeCell ref="N252:O252"/>
    <mergeCell ref="L259:M259"/>
    <mergeCell ref="N259:O259"/>
    <mergeCell ref="D184:E184"/>
    <mergeCell ref="F184:G184"/>
    <mergeCell ref="D185:E185"/>
    <mergeCell ref="H180:I180"/>
    <mergeCell ref="F159:G159"/>
    <mergeCell ref="F140:G140"/>
    <mergeCell ref="D141:E141"/>
    <mergeCell ref="D139:E139"/>
    <mergeCell ref="F139:G139"/>
    <mergeCell ref="D140:E140"/>
    <mergeCell ref="D144:E144"/>
    <mergeCell ref="F149:G149"/>
    <mergeCell ref="H159:I159"/>
    <mergeCell ref="H160:I160"/>
    <mergeCell ref="H161:I161"/>
    <mergeCell ref="D161:E161"/>
    <mergeCell ref="F161:G161"/>
    <mergeCell ref="D180:E180"/>
    <mergeCell ref="D168:E168"/>
    <mergeCell ref="H166:I166"/>
    <mergeCell ref="D171:E171"/>
    <mergeCell ref="F171:G171"/>
    <mergeCell ref="D176:E176"/>
    <mergeCell ref="F154:G154"/>
    <mergeCell ref="D155:E155"/>
    <mergeCell ref="F155:G155"/>
    <mergeCell ref="D156:E156"/>
    <mergeCell ref="F156:G156"/>
    <mergeCell ref="D158:E158"/>
    <mergeCell ref="F158:G158"/>
    <mergeCell ref="H157:I157"/>
    <mergeCell ref="H158:I158"/>
    <mergeCell ref="D145:E145"/>
    <mergeCell ref="F145:G145"/>
    <mergeCell ref="D138:E138"/>
    <mergeCell ref="P163:Q163"/>
    <mergeCell ref="J27:K27"/>
    <mergeCell ref="L27:M27"/>
    <mergeCell ref="N241:O241"/>
    <mergeCell ref="H201:I201"/>
    <mergeCell ref="H202:I202"/>
    <mergeCell ref="H198:I198"/>
    <mergeCell ref="J210:K210"/>
    <mergeCell ref="L210:M210"/>
    <mergeCell ref="N210:O210"/>
    <mergeCell ref="J205:K205"/>
    <mergeCell ref="L205:M205"/>
    <mergeCell ref="N205:O205"/>
    <mergeCell ref="L212:M212"/>
    <mergeCell ref="H214:I214"/>
    <mergeCell ref="H227:I227"/>
    <mergeCell ref="H228:I228"/>
    <mergeCell ref="J146:K146"/>
    <mergeCell ref="L146:M146"/>
    <mergeCell ref="H163:I163"/>
    <mergeCell ref="H143:I143"/>
    <mergeCell ref="H144:I144"/>
    <mergeCell ref="F180:G180"/>
    <mergeCell ref="D181:E181"/>
    <mergeCell ref="F181:G181"/>
    <mergeCell ref="D182:E182"/>
    <mergeCell ref="F182:G182"/>
    <mergeCell ref="D183:E183"/>
    <mergeCell ref="F183:G183"/>
    <mergeCell ref="H44:I44"/>
    <mergeCell ref="J44:K44"/>
    <mergeCell ref="L44:M44"/>
    <mergeCell ref="F53:G53"/>
    <mergeCell ref="D55:E55"/>
    <mergeCell ref="F55:G55"/>
    <mergeCell ref="D56:E56"/>
    <mergeCell ref="F56:G56"/>
    <mergeCell ref="H197:I197"/>
    <mergeCell ref="J197:K197"/>
    <mergeCell ref="H190:I190"/>
    <mergeCell ref="H112:I112"/>
    <mergeCell ref="J112:K112"/>
    <mergeCell ref="L112:M112"/>
    <mergeCell ref="H129:I129"/>
    <mergeCell ref="J129:K129"/>
    <mergeCell ref="L129:M129"/>
    <mergeCell ref="D162:E162"/>
    <mergeCell ref="F162:G162"/>
    <mergeCell ref="H162:I162"/>
    <mergeCell ref="J162:K162"/>
    <mergeCell ref="L162:M162"/>
    <mergeCell ref="F45:G45"/>
    <mergeCell ref="F141:G141"/>
    <mergeCell ref="H141:I141"/>
    <mergeCell ref="H148:I148"/>
    <mergeCell ref="H149:I149"/>
    <mergeCell ref="H150:I150"/>
    <mergeCell ref="F144:G144"/>
    <mergeCell ref="F142:G142"/>
    <mergeCell ref="D143:E143"/>
    <mergeCell ref="F143:G143"/>
    <mergeCell ref="J10:K10"/>
    <mergeCell ref="L10:M10"/>
    <mergeCell ref="N10:O10"/>
    <mergeCell ref="P10:Q10"/>
    <mergeCell ref="C18:C25"/>
    <mergeCell ref="C10:C17"/>
    <mergeCell ref="A10:A25"/>
    <mergeCell ref="A43:A59"/>
    <mergeCell ref="C35:C42"/>
    <mergeCell ref="C27:C34"/>
    <mergeCell ref="A26:A42"/>
    <mergeCell ref="D10:E10"/>
    <mergeCell ref="F10:G10"/>
    <mergeCell ref="H10:I10"/>
    <mergeCell ref="A60:A76"/>
    <mergeCell ref="J59:K59"/>
    <mergeCell ref="H59:I59"/>
    <mergeCell ref="H58:I58"/>
    <mergeCell ref="H57:I57"/>
    <mergeCell ref="H56:I56"/>
    <mergeCell ref="H55:I55"/>
    <mergeCell ref="H54:I54"/>
    <mergeCell ref="H53:I53"/>
    <mergeCell ref="H52:I52"/>
    <mergeCell ref="C52:C59"/>
    <mergeCell ref="H51:I51"/>
    <mergeCell ref="H50:I50"/>
    <mergeCell ref="H49:I49"/>
    <mergeCell ref="H48:I48"/>
    <mergeCell ref="C44:C51"/>
    <mergeCell ref="L65:M65"/>
    <mergeCell ref="H27:I27"/>
  </mergeCells>
  <phoneticPr fontId="29" type="noConversion"/>
  <conditionalFormatting sqref="B10:B25">
    <cfRule type="expression" dxfId="82" priority="250">
      <formula>$S$8="Chủ Nhật"</formula>
    </cfRule>
  </conditionalFormatting>
  <conditionalFormatting sqref="B8:C8 P8:Q8">
    <cfRule type="expression" dxfId="81" priority="251">
      <formula>$AF$8="Chủ Nhật"</formula>
    </cfRule>
  </conditionalFormatting>
  <conditionalFormatting sqref="F9 H9 N9 P9 J9 L9">
    <cfRule type="expression" dxfId="80" priority="197">
      <formula>$AF$8="Chủ Nhật"</formula>
    </cfRule>
  </conditionalFormatting>
  <conditionalFormatting sqref="D9">
    <cfRule type="expression" dxfId="79" priority="196">
      <formula>$AF$8="Chủ Nhật"</formula>
    </cfRule>
  </conditionalFormatting>
  <conditionalFormatting sqref="B26:B263">
    <cfRule type="expression" dxfId="78" priority="79">
      <formula>$S$8="Chủ Nhật"</formula>
    </cfRule>
  </conditionalFormatting>
  <conditionalFormatting sqref="C26">
    <cfRule type="expression" dxfId="77" priority="78">
      <formula>$AF$8="Chủ Nhật"</formula>
    </cfRule>
  </conditionalFormatting>
  <conditionalFormatting sqref="F26 N26 P26 J26 L26">
    <cfRule type="expression" dxfId="76" priority="77">
      <formula>$AF$8="Chủ Nhật"</formula>
    </cfRule>
  </conditionalFormatting>
  <conditionalFormatting sqref="D26">
    <cfRule type="expression" dxfId="75" priority="76">
      <formula>$AF$8="Chủ Nhật"</formula>
    </cfRule>
  </conditionalFormatting>
  <conditionalFormatting sqref="H196 H213 H230 H247 H179 H94 H111 H128 H145 H77 H60 H43 H26">
    <cfRule type="expression" dxfId="74" priority="75">
      <formula>$AF$8="Chủ Nhật"</formula>
    </cfRule>
  </conditionalFormatting>
  <conditionalFormatting sqref="C43">
    <cfRule type="expression" dxfId="73" priority="74">
      <formula>$AF$8="Chủ Nhật"</formula>
    </cfRule>
  </conditionalFormatting>
  <conditionalFormatting sqref="F43 N43 P43 J43 L43">
    <cfRule type="expression" dxfId="72" priority="73">
      <formula>$AF$8="Chủ Nhật"</formula>
    </cfRule>
  </conditionalFormatting>
  <conditionalFormatting sqref="D43">
    <cfRule type="expression" dxfId="71" priority="72">
      <formula>$AF$8="Chủ Nhật"</formula>
    </cfRule>
  </conditionalFormatting>
  <conditionalFormatting sqref="C60">
    <cfRule type="expression" dxfId="70" priority="71">
      <formula>$AF$8="Chủ Nhật"</formula>
    </cfRule>
  </conditionalFormatting>
  <conditionalFormatting sqref="F60 N60 P60 J60 L60">
    <cfRule type="expression" dxfId="69" priority="70">
      <formula>$AF$8="Chủ Nhật"</formula>
    </cfRule>
  </conditionalFormatting>
  <conditionalFormatting sqref="D60">
    <cfRule type="expression" dxfId="68" priority="69">
      <formula>$AF$8="Chủ Nhật"</formula>
    </cfRule>
  </conditionalFormatting>
  <conditionalFormatting sqref="C77">
    <cfRule type="expression" dxfId="67" priority="68">
      <formula>$AF$8="Chủ Nhật"</formula>
    </cfRule>
  </conditionalFormatting>
  <conditionalFormatting sqref="F77 N77 P77 J77 L77">
    <cfRule type="expression" dxfId="66" priority="67">
      <formula>$AF$8="Chủ Nhật"</formula>
    </cfRule>
  </conditionalFormatting>
  <conditionalFormatting sqref="D77">
    <cfRule type="expression" dxfId="65" priority="66">
      <formula>$AF$8="Chủ Nhật"</formula>
    </cfRule>
  </conditionalFormatting>
  <conditionalFormatting sqref="C94">
    <cfRule type="expression" dxfId="64" priority="65">
      <formula>$AF$8="Chủ Nhật"</formula>
    </cfRule>
  </conditionalFormatting>
  <conditionalFormatting sqref="C111">
    <cfRule type="expression" dxfId="63" priority="64">
      <formula>$AF$8="Chủ Nhật"</formula>
    </cfRule>
  </conditionalFormatting>
  <conditionalFormatting sqref="C128">
    <cfRule type="expression" dxfId="62" priority="63">
      <formula>$AF$8="Chủ Nhật"</formula>
    </cfRule>
  </conditionalFormatting>
  <conditionalFormatting sqref="C145">
    <cfRule type="expression" dxfId="61" priority="62">
      <formula>$AF$8="Chủ Nhật"</formula>
    </cfRule>
  </conditionalFormatting>
  <conditionalFormatting sqref="F145 N145 P145 J145 L145 F128 N128 P128 J128 L128 F111 N111 P111 J111 L111">
    <cfRule type="expression" dxfId="60" priority="61">
      <formula>$AF$8="Chủ Nhật"</formula>
    </cfRule>
  </conditionalFormatting>
  <conditionalFormatting sqref="D145 D128 D111">
    <cfRule type="expression" dxfId="59" priority="60">
      <formula>$AF$8="Chủ Nhật"</formula>
    </cfRule>
  </conditionalFormatting>
  <conditionalFormatting sqref="F94 N94 P94 J94 L94">
    <cfRule type="expression" dxfId="58" priority="59">
      <formula>$AF$8="Chủ Nhật"</formula>
    </cfRule>
  </conditionalFormatting>
  <conditionalFormatting sqref="D94">
    <cfRule type="expression" dxfId="57" priority="58">
      <formula>$AF$8="Chủ Nhật"</formula>
    </cfRule>
  </conditionalFormatting>
  <conditionalFormatting sqref="C162">
    <cfRule type="expression" dxfId="56" priority="57">
      <formula>$AF$8="Chủ Nhật"</formula>
    </cfRule>
  </conditionalFormatting>
  <conditionalFormatting sqref="C179">
    <cfRule type="expression" dxfId="55" priority="56">
      <formula>$AF$8="Chủ Nhật"</formula>
    </cfRule>
  </conditionalFormatting>
  <conditionalFormatting sqref="F162 N162 P162">
    <cfRule type="expression" dxfId="54" priority="55">
      <formula>$AF$8="Chủ Nhật"</formula>
    </cfRule>
  </conditionalFormatting>
  <conditionalFormatting sqref="D162">
    <cfRule type="expression" dxfId="53" priority="54">
      <formula>$AF$8="Chủ Nhật"</formula>
    </cfRule>
  </conditionalFormatting>
  <conditionalFormatting sqref="F179 N179 P179 J179 L179">
    <cfRule type="expression" dxfId="52" priority="53">
      <formula>$AF$8="Chủ Nhật"</formula>
    </cfRule>
  </conditionalFormatting>
  <conditionalFormatting sqref="D179">
    <cfRule type="expression" dxfId="51" priority="52">
      <formula>$AF$8="Chủ Nhật"</formula>
    </cfRule>
  </conditionalFormatting>
  <conditionalFormatting sqref="J162 L162">
    <cfRule type="expression" dxfId="50" priority="51">
      <formula>$AF$8="Chủ Nhật"</formula>
    </cfRule>
  </conditionalFormatting>
  <conditionalFormatting sqref="H162">
    <cfRule type="expression" dxfId="49" priority="50">
      <formula>$AF$8="Chủ Nhật"</formula>
    </cfRule>
  </conditionalFormatting>
  <conditionalFormatting sqref="C196">
    <cfRule type="expression" dxfId="48" priority="49">
      <formula>$AF$8="Chủ Nhật"</formula>
    </cfRule>
  </conditionalFormatting>
  <conditionalFormatting sqref="C213">
    <cfRule type="expression" dxfId="47" priority="48">
      <formula>$AF$8="Chủ Nhật"</formula>
    </cfRule>
  </conditionalFormatting>
  <conditionalFormatting sqref="C230">
    <cfRule type="expression" dxfId="46" priority="47">
      <formula>$AF$8="Chủ Nhật"</formula>
    </cfRule>
  </conditionalFormatting>
  <conditionalFormatting sqref="C247">
    <cfRule type="expression" dxfId="45" priority="46">
      <formula>$AF$8="Chủ Nhật"</formula>
    </cfRule>
  </conditionalFormatting>
  <conditionalFormatting sqref="F196 N196 P196 J196 L196">
    <cfRule type="expression" dxfId="44" priority="45">
      <formula>$AF$8="Chủ Nhật"</formula>
    </cfRule>
  </conditionalFormatting>
  <conditionalFormatting sqref="D196">
    <cfRule type="expression" dxfId="43" priority="44">
      <formula>$AF$8="Chủ Nhật"</formula>
    </cfRule>
  </conditionalFormatting>
  <conditionalFormatting sqref="F213 N213 P213 J213 L213">
    <cfRule type="expression" dxfId="42" priority="43">
      <formula>$AF$8="Chủ Nhật"</formula>
    </cfRule>
  </conditionalFormatting>
  <conditionalFormatting sqref="D213">
    <cfRule type="expression" dxfId="41" priority="42">
      <formula>$AF$8="Chủ Nhật"</formula>
    </cfRule>
  </conditionalFormatting>
  <conditionalFormatting sqref="F230 N230 P230 J230 L230">
    <cfRule type="expression" dxfId="40" priority="41">
      <formula>$AF$8="Chủ Nhật"</formula>
    </cfRule>
  </conditionalFormatting>
  <conditionalFormatting sqref="D230">
    <cfRule type="expression" dxfId="39" priority="40">
      <formula>$AF$8="Chủ Nhật"</formula>
    </cfRule>
  </conditionalFormatting>
  <conditionalFormatting sqref="F247 N247 P247 J247 L247">
    <cfRule type="expression" dxfId="38" priority="39">
      <formula>$AF$8="Chủ Nhật"</formula>
    </cfRule>
  </conditionalFormatting>
  <conditionalFormatting sqref="D247">
    <cfRule type="expression" dxfId="37" priority="38">
      <formula>$AF$8="Chủ Nhật"</formula>
    </cfRule>
  </conditionalFormatting>
  <printOptions horizontalCentered="1"/>
  <pageMargins left="0.59055118110236227" right="0.19685039370078741" top="0.59055118110236227" bottom="0.19685039370078741" header="0" footer="0"/>
  <pageSetup paperSize="9" scale="72" fitToHeight="0" orientation="landscape" r:id="rId1"/>
  <rowBreaks count="7" manualBreakCount="7">
    <brk id="25" max="16383" man="1"/>
    <brk id="59" max="16383" man="1"/>
    <brk id="93" max="16" man="1"/>
    <brk id="127" max="16" man="1"/>
    <brk id="161" max="16383" man="1"/>
    <brk id="195" max="16" man="1"/>
    <brk id="22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FILE MAU</vt:lpstr>
      <vt:lpstr>TKB</vt:lpstr>
      <vt:lpstr>'FILE MAU'!Criteria</vt:lpstr>
      <vt:lpstr>'FILE MAU'!Extract</vt:lpstr>
      <vt:lpstr>'FILE MAU'!Print_Area</vt:lpstr>
      <vt:lpstr>TKB!Print_Area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diem ngoc</cp:lastModifiedBy>
  <cp:lastPrinted>2025-09-03T06:03:41Z</cp:lastPrinted>
  <dcterms:created xsi:type="dcterms:W3CDTF">2017-09-22T14:38:35Z</dcterms:created>
  <dcterms:modified xsi:type="dcterms:W3CDTF">2025-09-03T06:18:25Z</dcterms:modified>
</cp:coreProperties>
</file>